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 s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 s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 s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 s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 s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 s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 s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 s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 s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 s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 s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 s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 s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 s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 s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 s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 s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 s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 s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 s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<sst xmlns="http://schemas.openxmlformats.org/spreadsheetml/2006/main" count="12" uniqueCount="12">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</sst>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COVID-19/PCF%202020_07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 t="str">
            <v xml:space="preserve">10.548.532/0001-11 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K11">
            <v>44023</v>
          </cell>
          <cell r="M11" t="str">
            <v>2604106 - Caruaru - PE</v>
          </cell>
          <cell r="N11">
            <v>1333.2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 t="str">
            <v xml:space="preserve">07.021.544/0001-89 </v>
          </cell>
          <cell r="G12" t="str">
            <v>BERKLEY INTERNACIONAL DO BRASIL SEGUROS</v>
          </cell>
          <cell r="H12" t="str">
            <v>S</v>
          </cell>
          <cell r="I12" t="str">
            <v>N</v>
          </cell>
          <cell r="J12" t="str">
            <v>175</v>
          </cell>
          <cell r="K12">
            <v>44074</v>
          </cell>
          <cell r="M12" t="str">
            <v>2604106 - Caruaru - PE</v>
          </cell>
          <cell r="N12">
            <v>125.75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 t="str">
            <v xml:space="preserve">21.986.074/0001-19 </v>
          </cell>
          <cell r="G13" t="str">
            <v>PRUDENTIAL DO BRASIL VIDA EM GRUPO SA</v>
          </cell>
          <cell r="H13" t="str">
            <v>S</v>
          </cell>
          <cell r="I13" t="str">
            <v>N</v>
          </cell>
          <cell r="J13" t="str">
            <v>109008168</v>
          </cell>
          <cell r="K13">
            <v>44043</v>
          </cell>
          <cell r="M13" t="str">
            <v>2604106 - Caruaru - PE</v>
          </cell>
          <cell r="N13">
            <v>227.43</v>
          </cell>
        </row>
        <row r="14">
          <cell r="C14" t="str">
            <v>HOSPITAL MESTRE VITALINO</v>
          </cell>
          <cell r="E14" t="str">
            <v xml:space="preserve">5.21 - Seguros em geral </v>
          </cell>
          <cell r="F14">
            <v>61074175000138</v>
          </cell>
          <cell r="G14" t="str">
            <v>PORTO SEGURO</v>
          </cell>
          <cell r="H14" t="str">
            <v>S</v>
          </cell>
          <cell r="I14" t="str">
            <v>N</v>
          </cell>
          <cell r="J14" t="str">
            <v>20-19825190</v>
          </cell>
          <cell r="K14">
            <v>44043</v>
          </cell>
          <cell r="M14" t="str">
            <v>2611606 - Recife - PE</v>
          </cell>
          <cell r="N14">
            <v>55.53905566916594</v>
          </cell>
        </row>
        <row r="15">
          <cell r="C15" t="str">
            <v>HOSPITAL MESTRE VITALINO</v>
          </cell>
          <cell r="E15" t="str">
            <v xml:space="preserve">5.21 - Seguros em geral </v>
          </cell>
          <cell r="F15">
            <v>61074175000138</v>
          </cell>
          <cell r="G15" t="str">
            <v>MAPFRE</v>
          </cell>
          <cell r="H15" t="str">
            <v>S</v>
          </cell>
          <cell r="I15" t="str">
            <v>N</v>
          </cell>
          <cell r="J15" t="str">
            <v>1394000150631</v>
          </cell>
          <cell r="K15">
            <v>44043</v>
          </cell>
          <cell r="M15" t="str">
            <v>2611606 - Recife - PE</v>
          </cell>
          <cell r="N15">
            <v>72.777873017324936</v>
          </cell>
        </row>
        <row r="16">
          <cell r="C16" t="str">
            <v>HOSPITAL MESTRE VITALINO</v>
          </cell>
          <cell r="E16" t="str">
            <v xml:space="preserve">5.21 - Seguros em geral </v>
          </cell>
          <cell r="F16">
            <v>3502099000118</v>
          </cell>
          <cell r="G16" t="str">
            <v>CHUBB SEGUROS DO BRASIL</v>
          </cell>
          <cell r="H16" t="str">
            <v>S</v>
          </cell>
          <cell r="I16" t="str">
            <v>N</v>
          </cell>
          <cell r="J16" t="str">
            <v>1.180.033.420</v>
          </cell>
          <cell r="K16">
            <v>44043</v>
          </cell>
          <cell r="M16" t="str">
            <v>2611606 - Recife - PE</v>
          </cell>
          <cell r="N16">
            <v>586.88574673152004</v>
          </cell>
        </row>
        <row r="17">
          <cell r="C17" t="str">
            <v>HOSPITAL MESTRE VITALINO</v>
          </cell>
          <cell r="E17" t="str">
            <v xml:space="preserve">5.21 - Seguros em geral </v>
          </cell>
          <cell r="F17">
            <v>61198164000160</v>
          </cell>
          <cell r="G17" t="str">
            <v>PORTO SEGURO</v>
          </cell>
          <cell r="H17" t="str">
            <v>S</v>
          </cell>
          <cell r="I17" t="str">
            <v>N</v>
          </cell>
          <cell r="J17" t="str">
            <v>0531.03.7731115</v>
          </cell>
          <cell r="K17">
            <v>44043</v>
          </cell>
          <cell r="M17" t="str">
            <v>2611606 - Recife - PE</v>
          </cell>
          <cell r="N17">
            <v>94.890091104285887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>
            <v>360305301651</v>
          </cell>
          <cell r="G18" t="str">
            <v>CAIXA ECONOMICA FEDERAL</v>
          </cell>
          <cell r="H18" t="str">
            <v>S</v>
          </cell>
          <cell r="I18" t="str">
            <v>N</v>
          </cell>
          <cell r="J18" t="str">
            <v>35/2020</v>
          </cell>
          <cell r="K18">
            <v>44022</v>
          </cell>
          <cell r="M18" t="str">
            <v>2604106 - Caruaru - PE</v>
          </cell>
          <cell r="N18">
            <v>23.69679141165982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>
            <v>90400888000142</v>
          </cell>
          <cell r="G19" t="str">
            <v>BANCO SANTANDER DO BRASIL S/A</v>
          </cell>
          <cell r="H19" t="str">
            <v>S</v>
          </cell>
          <cell r="I19" t="str">
            <v>N</v>
          </cell>
          <cell r="J19" t="str">
            <v>81/2020</v>
          </cell>
          <cell r="K19">
            <v>44013</v>
          </cell>
          <cell r="M19" t="str">
            <v>2604106 - Caruaru - PE</v>
          </cell>
          <cell r="N19">
            <v>12.422863376415602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>
            <v>90400888000142</v>
          </cell>
          <cell r="G20" t="str">
            <v>BANCO SANTANDER DO BRASIL S/A</v>
          </cell>
          <cell r="H20" t="str">
            <v>S</v>
          </cell>
          <cell r="I20" t="str">
            <v>N</v>
          </cell>
          <cell r="J20" t="str">
            <v>100/2020</v>
          </cell>
          <cell r="K20">
            <v>44033</v>
          </cell>
          <cell r="M20" t="str">
            <v>2604106 - Caruaru - PE</v>
          </cell>
          <cell r="N20">
            <v>12.422863376415602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>
            <v>90400888000142</v>
          </cell>
          <cell r="G21" t="str">
            <v>BANCO SANTANDER DO BRASIL S/A</v>
          </cell>
          <cell r="H21" t="str">
            <v>S</v>
          </cell>
          <cell r="I21" t="str">
            <v>N</v>
          </cell>
          <cell r="J21" t="str">
            <v>33/2020</v>
          </cell>
          <cell r="K21">
            <v>44043</v>
          </cell>
          <cell r="M21" t="str">
            <v>2604106 - Caruaru - PE</v>
          </cell>
          <cell r="N21">
            <v>12.422863376415602</v>
          </cell>
        </row>
        <row r="22">
          <cell r="C22" t="str">
            <v>HOSPITAL MESTRE VITALINO</v>
          </cell>
          <cell r="E22" t="str">
            <v xml:space="preserve">5.25 - Serviços Bancários </v>
          </cell>
          <cell r="F22">
            <v>90400888000142</v>
          </cell>
          <cell r="G22" t="str">
            <v>BANCO SANTANDER DO BRASIL S/A</v>
          </cell>
          <cell r="H22" t="str">
            <v>S</v>
          </cell>
          <cell r="I22" t="str">
            <v>N</v>
          </cell>
          <cell r="J22" t="str">
            <v>78/2020</v>
          </cell>
          <cell r="K22">
            <v>44013</v>
          </cell>
          <cell r="M22" t="str">
            <v>2604106 - Caruaru - PE</v>
          </cell>
          <cell r="N22">
            <v>3.5545187117489729</v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>
            <v>90400888000142</v>
          </cell>
          <cell r="G23" t="str">
            <v>BANCO SANTANDER DO BRASIL S/A</v>
          </cell>
          <cell r="H23" t="str">
            <v>S</v>
          </cell>
          <cell r="I23" t="str">
            <v>N</v>
          </cell>
          <cell r="J23" t="str">
            <v>2/2020</v>
          </cell>
          <cell r="K23">
            <v>44014</v>
          </cell>
          <cell r="M23" t="str">
            <v>2604106 - Caruaru - PE</v>
          </cell>
          <cell r="N23">
            <v>1.1848395705829911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>
            <v>90400888000142</v>
          </cell>
          <cell r="G24" t="str">
            <v>BANCO SANTANDER DO BRASIL S/A</v>
          </cell>
          <cell r="H24" t="str">
            <v>S</v>
          </cell>
          <cell r="I24" t="str">
            <v>N</v>
          </cell>
          <cell r="J24" t="str">
            <v>01/2020</v>
          </cell>
          <cell r="K24">
            <v>44015</v>
          </cell>
          <cell r="M24" t="str">
            <v>2604106 - Caruaru - PE</v>
          </cell>
          <cell r="N24">
            <v>4.7393582823319642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>
            <v>90400888000142</v>
          </cell>
          <cell r="G25" t="str">
            <v>BANCO SANTANDER DO BRASIL S/A</v>
          </cell>
          <cell r="H25" t="str">
            <v>S</v>
          </cell>
          <cell r="I25" t="str">
            <v>N</v>
          </cell>
          <cell r="J25" t="str">
            <v>3/2020</v>
          </cell>
          <cell r="K25">
            <v>44018</v>
          </cell>
          <cell r="M25" t="str">
            <v>2604106 - Caruaru - PE</v>
          </cell>
          <cell r="N25">
            <v>3.5545187117489729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>
            <v>90400888000142</v>
          </cell>
          <cell r="G26" t="str">
            <v>BANCO SANTANDER DO BRASIL S/A</v>
          </cell>
          <cell r="H26" t="str">
            <v>S</v>
          </cell>
          <cell r="I26" t="str">
            <v>N</v>
          </cell>
          <cell r="J26" t="str">
            <v>10/2020</v>
          </cell>
          <cell r="K26">
            <v>44019</v>
          </cell>
          <cell r="M26" t="str">
            <v>2604106 - Caruaru - PE</v>
          </cell>
          <cell r="N26">
            <v>5.924197852914955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>
            <v>90400888000142</v>
          </cell>
          <cell r="G27" t="str">
            <v>BANCO SANTANDER DO BRASIL S/A</v>
          </cell>
          <cell r="H27" t="str">
            <v>S</v>
          </cell>
          <cell r="I27" t="str">
            <v>N</v>
          </cell>
          <cell r="J27" t="str">
            <v>15/2020</v>
          </cell>
          <cell r="K27">
            <v>44020</v>
          </cell>
          <cell r="M27" t="str">
            <v>2604106 - Caruaru - PE</v>
          </cell>
          <cell r="N27">
            <v>5.924197852914955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>
            <v>90400888000142</v>
          </cell>
          <cell r="G28" t="str">
            <v>BANCO SANTANDER DO BRASIL S/A</v>
          </cell>
          <cell r="H28" t="str">
            <v>S</v>
          </cell>
          <cell r="I28" t="str">
            <v>N</v>
          </cell>
          <cell r="J28" t="str">
            <v>21/2020</v>
          </cell>
          <cell r="K28">
            <v>44021</v>
          </cell>
          <cell r="M28" t="str">
            <v>2604106 - Caruaru - PE</v>
          </cell>
          <cell r="N28">
            <v>11.84839570582991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>
            <v>90400888000142</v>
          </cell>
          <cell r="G29" t="str">
            <v>BANCO SANTANDER DO BRASIL S/A</v>
          </cell>
          <cell r="H29" t="str">
            <v>S</v>
          </cell>
          <cell r="I29" t="str">
            <v>N</v>
          </cell>
          <cell r="J29" t="str">
            <v>25/2020</v>
          </cell>
          <cell r="K29">
            <v>44022</v>
          </cell>
          <cell r="M29" t="str">
            <v>2604106 - Caruaru - PE</v>
          </cell>
          <cell r="N29">
            <v>14.218074846995892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>
            <v>90400888000142</v>
          </cell>
          <cell r="G30" t="str">
            <v>BANCO SANTANDER DO BRASIL S/A</v>
          </cell>
          <cell r="H30" t="str">
            <v>S</v>
          </cell>
          <cell r="I30" t="str">
            <v>N</v>
          </cell>
          <cell r="J30" t="str">
            <v>42/2020</v>
          </cell>
          <cell r="K30">
            <v>44026</v>
          </cell>
          <cell r="M30" t="str">
            <v>2604106 - Caruaru - PE</v>
          </cell>
          <cell r="N30">
            <v>5.924197852914955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>
            <v>90400888000142</v>
          </cell>
          <cell r="G31" t="str">
            <v>BANCO SANTANDER DO BRASIL S/A</v>
          </cell>
          <cell r="H31" t="str">
            <v>S</v>
          </cell>
          <cell r="I31" t="str">
            <v>N</v>
          </cell>
          <cell r="J31" t="str">
            <v>46/2020</v>
          </cell>
          <cell r="K31">
            <v>44027</v>
          </cell>
          <cell r="M31" t="str">
            <v>2604106 - Caruaru - PE</v>
          </cell>
          <cell r="N31">
            <v>14.218074846995892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>
            <v>90400888000142</v>
          </cell>
          <cell r="G32" t="str">
            <v>BANCO SANTANDER DO BRASIL S/A</v>
          </cell>
          <cell r="H32" t="str">
            <v>S</v>
          </cell>
          <cell r="I32" t="str">
            <v>N</v>
          </cell>
          <cell r="J32" t="str">
            <v>48/2020</v>
          </cell>
          <cell r="K32">
            <v>44028</v>
          </cell>
          <cell r="M32" t="str">
            <v>2604106 - Caruaru - PE</v>
          </cell>
          <cell r="N32">
            <v>4.7393582823319642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>
            <v>90400888000142</v>
          </cell>
          <cell r="G33" t="str">
            <v>BANCO SANTANDER DO BRASIL S/A</v>
          </cell>
          <cell r="H33" t="str">
            <v>S</v>
          </cell>
          <cell r="I33" t="str">
            <v>N</v>
          </cell>
          <cell r="J33" t="str">
            <v>49/2020</v>
          </cell>
          <cell r="K33">
            <v>44029</v>
          </cell>
          <cell r="M33" t="str">
            <v>2604106 - Caruaru - PE</v>
          </cell>
          <cell r="N33">
            <v>2.3696791411659821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>
            <v>90400888000142</v>
          </cell>
          <cell r="G34" t="str">
            <v>BANCO SANTANDER DO BRASIL S/A</v>
          </cell>
          <cell r="H34" t="str">
            <v>S</v>
          </cell>
          <cell r="I34" t="str">
            <v>N</v>
          </cell>
          <cell r="J34" t="str">
            <v>60/2020</v>
          </cell>
          <cell r="K34">
            <v>44032</v>
          </cell>
          <cell r="M34" t="str">
            <v>2604106 - Caruaru - PE</v>
          </cell>
          <cell r="N34">
            <v>8.2938769940809376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>
            <v>90400888000142</v>
          </cell>
          <cell r="G35" t="str">
            <v>BANCO SANTANDER DO BRASIL S/A</v>
          </cell>
          <cell r="H35" t="str">
            <v>S</v>
          </cell>
          <cell r="I35" t="str">
            <v>N</v>
          </cell>
          <cell r="J35" t="str">
            <v>633/2020</v>
          </cell>
          <cell r="K35">
            <v>44033</v>
          </cell>
          <cell r="M35" t="str">
            <v>2604106 - Caruaru - PE</v>
          </cell>
          <cell r="N35">
            <v>4.7393582823319642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>
            <v>90400888000142</v>
          </cell>
          <cell r="G36" t="str">
            <v>BANCO SANTANDER DO BRASIL S/A</v>
          </cell>
          <cell r="H36" t="str">
            <v>S</v>
          </cell>
          <cell r="I36" t="str">
            <v>N</v>
          </cell>
          <cell r="J36" t="str">
            <v>61/2020</v>
          </cell>
          <cell r="K36">
            <v>44034</v>
          </cell>
          <cell r="M36" t="str">
            <v>2604106 - Caruaru - PE</v>
          </cell>
          <cell r="N36">
            <v>2.3696791411659821</v>
          </cell>
        </row>
        <row r="37">
          <cell r="C37" t="str">
            <v>HOSPITAL MESTRE VITALINO</v>
          </cell>
          <cell r="E37" t="str">
            <v xml:space="preserve">5.25 - Serviços Bancários </v>
          </cell>
          <cell r="F37">
            <v>90400888000142</v>
          </cell>
          <cell r="G37" t="str">
            <v>BANCO SANTANDER DO BRASIL S/A</v>
          </cell>
          <cell r="H37" t="str">
            <v>S</v>
          </cell>
          <cell r="I37" t="str">
            <v>N</v>
          </cell>
          <cell r="J37" t="str">
            <v>90/2020</v>
          </cell>
          <cell r="K37">
            <v>44035</v>
          </cell>
          <cell r="M37" t="str">
            <v>2604106 - Caruaru - PE</v>
          </cell>
          <cell r="N37">
            <v>3.5545187117489729</v>
          </cell>
        </row>
        <row r="38">
          <cell r="C38" t="str">
            <v>HOSPITAL MESTRE VITALINO</v>
          </cell>
          <cell r="E38" t="str">
            <v xml:space="preserve">5.25 - Serviços Bancários </v>
          </cell>
          <cell r="F38">
            <v>90400888000142</v>
          </cell>
          <cell r="G38" t="str">
            <v>BANCO SANTANDER DO BRASIL S/A</v>
          </cell>
          <cell r="H38" t="str">
            <v>S</v>
          </cell>
          <cell r="I38" t="str">
            <v>N</v>
          </cell>
          <cell r="J38" t="str">
            <v>83/2020</v>
          </cell>
          <cell r="K38">
            <v>44036</v>
          </cell>
          <cell r="M38" t="str">
            <v>2604106 - Caruaru - PE</v>
          </cell>
          <cell r="N38">
            <v>2.3696791411659821</v>
          </cell>
        </row>
        <row r="39">
          <cell r="C39" t="str">
            <v>HOSPITAL MESTRE VITALINO</v>
          </cell>
          <cell r="E39" t="str">
            <v xml:space="preserve">5.25 - Serviços Bancários </v>
          </cell>
          <cell r="F39">
            <v>90400888000142</v>
          </cell>
          <cell r="G39" t="str">
            <v>BANCO SANTANDER DO BRASIL S/A</v>
          </cell>
          <cell r="H39" t="str">
            <v>S</v>
          </cell>
          <cell r="I39" t="str">
            <v>N</v>
          </cell>
          <cell r="J39" t="str">
            <v>86/2020</v>
          </cell>
          <cell r="K39">
            <v>44039</v>
          </cell>
          <cell r="M39" t="str">
            <v>2604106 - Caruaru - PE</v>
          </cell>
          <cell r="N39">
            <v>1.1848395705829911</v>
          </cell>
        </row>
        <row r="40">
          <cell r="C40" t="str">
            <v>HOSPITAL MESTRE VITALINO</v>
          </cell>
          <cell r="E40" t="str">
            <v xml:space="preserve">5.25 - Serviços Bancários </v>
          </cell>
          <cell r="F40">
            <v>90400888000142</v>
          </cell>
          <cell r="G40" t="str">
            <v>BANCO SANTANDER DO BRASIL S/A</v>
          </cell>
          <cell r="H40" t="str">
            <v>S</v>
          </cell>
          <cell r="I40" t="str">
            <v>N</v>
          </cell>
          <cell r="J40" t="str">
            <v>69/2020</v>
          </cell>
          <cell r="K40">
            <v>44040</v>
          </cell>
          <cell r="M40" t="str">
            <v>2604106 - Caruaru - PE</v>
          </cell>
          <cell r="N40">
            <v>2.3696791411659821</v>
          </cell>
        </row>
        <row r="41">
          <cell r="C41" t="str">
            <v>HOSPITAL MESTRE VITALINO</v>
          </cell>
          <cell r="E41" t="str">
            <v xml:space="preserve">5.25 - Serviços Bancários </v>
          </cell>
          <cell r="F41">
            <v>90400888000142</v>
          </cell>
          <cell r="G41" t="str">
            <v>BANCO SANTANDER DO BRASIL S/A</v>
          </cell>
          <cell r="H41" t="str">
            <v>S</v>
          </cell>
          <cell r="I41" t="str">
            <v>N</v>
          </cell>
          <cell r="J41" t="str">
            <v>58/2020</v>
          </cell>
          <cell r="K41">
            <v>44041</v>
          </cell>
          <cell r="M41" t="str">
            <v>2604106 - Caruaru - PE</v>
          </cell>
          <cell r="N41">
            <v>1.1848395705829911</v>
          </cell>
        </row>
        <row r="42">
          <cell r="C42" t="str">
            <v>HOSPITAL MESTRE VITALINO</v>
          </cell>
          <cell r="E42" t="str">
            <v xml:space="preserve">5.25 - Serviços Bancários </v>
          </cell>
          <cell r="F42">
            <v>90400888000142</v>
          </cell>
          <cell r="G42" t="str">
            <v>BANCO SANTANDER DO BRASIL S/A</v>
          </cell>
          <cell r="H42" t="str">
            <v>S</v>
          </cell>
          <cell r="I42" t="str">
            <v>N</v>
          </cell>
          <cell r="J42" t="str">
            <v>32/2020</v>
          </cell>
          <cell r="K42">
            <v>44043</v>
          </cell>
          <cell r="M42" t="str">
            <v>2604106 - Caruaru - PE</v>
          </cell>
          <cell r="N42">
            <v>5.924197852914955</v>
          </cell>
        </row>
        <row r="43">
          <cell r="C43" t="str">
            <v>HOSPITAL MESTRE VITALINO</v>
          </cell>
          <cell r="E43" t="str">
            <v xml:space="preserve">5.25 - Serviços Bancários </v>
          </cell>
          <cell r="F43">
            <v>90400888000142</v>
          </cell>
          <cell r="G43" t="str">
            <v>BANCO SANTANDER DO BRASIL S/A</v>
          </cell>
          <cell r="H43" t="str">
            <v>S</v>
          </cell>
          <cell r="I43" t="str">
            <v>N</v>
          </cell>
          <cell r="J43" t="str">
            <v>39/2020</v>
          </cell>
          <cell r="K43">
            <v>44042</v>
          </cell>
          <cell r="M43" t="str">
            <v>2604106 - Caruaru - PE</v>
          </cell>
          <cell r="N43">
            <v>1.1848395705829911</v>
          </cell>
        </row>
        <row r="44">
          <cell r="C44" t="str">
            <v>HOSPITAL MESTRE VITALINO</v>
          </cell>
          <cell r="E44" t="str">
            <v>5.9 - Telefonia Móvel</v>
          </cell>
          <cell r="F44">
            <v>2558157000839</v>
          </cell>
          <cell r="G44" t="str">
            <v>TELEFONIA BRASIL S.A.</v>
          </cell>
          <cell r="H44" t="str">
            <v>S</v>
          </cell>
          <cell r="I44" t="str">
            <v>S</v>
          </cell>
          <cell r="J44" t="str">
            <v>0265380609</v>
          </cell>
          <cell r="K44">
            <v>44030</v>
          </cell>
          <cell r="M44" t="str">
            <v>2611606 - Recife - PE</v>
          </cell>
          <cell r="N44">
            <v>219.19532055785334</v>
          </cell>
        </row>
        <row r="45">
          <cell r="C45" t="str">
            <v>HOSPITAL MESTRE VITALINO</v>
          </cell>
          <cell r="E45" t="str">
            <v>5.18 - Teledonia Fixa</v>
          </cell>
          <cell r="F45">
            <v>11844663000109</v>
          </cell>
          <cell r="G45" t="str">
            <v xml:space="preserve">1TELECOM SERVIÇOS DE TECNOLOGIA EM INTERNET LTDA PE </v>
          </cell>
          <cell r="H45" t="str">
            <v>S</v>
          </cell>
          <cell r="I45" t="str">
            <v>S</v>
          </cell>
          <cell r="J45" t="str">
            <v>55618</v>
          </cell>
          <cell r="K45">
            <v>44039</v>
          </cell>
          <cell r="L45" t="str">
            <v>D529CB</v>
          </cell>
          <cell r="M45" t="str">
            <v>2611606 - Recife - PE</v>
          </cell>
          <cell r="N45">
            <v>103.88290376424608</v>
          </cell>
        </row>
        <row r="46">
          <cell r="C46" t="str">
            <v>HOSPITAL MESTRE VITALINO</v>
          </cell>
          <cell r="E46" t="str">
            <v>5.18 - Teledonia Fixa</v>
          </cell>
          <cell r="F46">
            <v>11844663000109</v>
          </cell>
          <cell r="G46" t="str">
            <v xml:space="preserve">1TELECOM SERVIÇOS DE TECNOLOGIA EM INTERNET LTDA PE </v>
          </cell>
          <cell r="H46" t="str">
            <v>S</v>
          </cell>
          <cell r="I46" t="str">
            <v>S</v>
          </cell>
          <cell r="J46" t="str">
            <v>000067702</v>
          </cell>
          <cell r="K46">
            <v>44039</v>
          </cell>
          <cell r="M46" t="str">
            <v>2611606 - Recife - PE</v>
          </cell>
          <cell r="N46">
            <v>63.670166823247598</v>
          </cell>
        </row>
        <row r="47">
          <cell r="C47" t="str">
            <v>HOSPITAL MESTRE VITALINO</v>
          </cell>
          <cell r="E47" t="str">
            <v>5.13 - Água e Esgoto</v>
          </cell>
          <cell r="F47">
            <v>9769035000164</v>
          </cell>
          <cell r="G47" t="str">
            <v>COMPESA- COMPANHIA PERNAMBUCANA DE SANEAMENTO COMP VENCER 30 08</v>
          </cell>
          <cell r="H47" t="str">
            <v>S</v>
          </cell>
          <cell r="I47" t="str">
            <v>S</v>
          </cell>
          <cell r="J47" t="str">
            <v>202007103447679</v>
          </cell>
          <cell r="K47">
            <v>44050</v>
          </cell>
          <cell r="M47" t="str">
            <v>2611606 - Recife - PE</v>
          </cell>
          <cell r="N47">
            <v>1215.5999999999999</v>
          </cell>
        </row>
        <row r="48">
          <cell r="C48" t="str">
            <v>HOSPITAL MESTRE VITALINO</v>
          </cell>
          <cell r="E48" t="str">
            <v>5.12 - Energia Elétrica</v>
          </cell>
          <cell r="F48">
            <v>2558157000839</v>
          </cell>
          <cell r="G48" t="str">
            <v xml:space="preserve">COMPANHIA ENERGETICA DE PERNAMBUCO </v>
          </cell>
          <cell r="H48" t="str">
            <v>S</v>
          </cell>
          <cell r="I48" t="str">
            <v>S</v>
          </cell>
          <cell r="J48" t="str">
            <v>117172856</v>
          </cell>
          <cell r="K48">
            <v>44034</v>
          </cell>
          <cell r="L48" t="str">
            <v>BE400526CBE288F068422F58102B3A72</v>
          </cell>
          <cell r="M48" t="str">
            <v>2611606 - Recife - PE</v>
          </cell>
          <cell r="N48">
            <v>23887.246999999999</v>
          </cell>
        </row>
        <row r="49">
          <cell r="C49" t="str">
            <v>HOSPITAL MESTRE VITALINO</v>
          </cell>
          <cell r="E49" t="str">
            <v>5.3 - Locação de Máquinas e Equipamentos</v>
          </cell>
          <cell r="F49">
            <v>9168271000206</v>
          </cell>
          <cell r="G49" t="str">
            <v xml:space="preserve">AGISA CONTAINNERS LTDA - MATRIZ </v>
          </cell>
          <cell r="H49" t="str">
            <v>S</v>
          </cell>
          <cell r="I49" t="str">
            <v>S</v>
          </cell>
          <cell r="J49" t="str">
            <v>004847</v>
          </cell>
          <cell r="K49">
            <v>44017</v>
          </cell>
          <cell r="M49" t="str">
            <v>2611606 - Recife - PE</v>
          </cell>
          <cell r="N49">
            <v>167.55307058749369</v>
          </cell>
        </row>
        <row r="50">
          <cell r="C50" t="str">
            <v>HOSPITAL MESTRE VITALINO</v>
          </cell>
          <cell r="E50" t="str">
            <v>5.3 - Locação de Máquinas e Equipamentos</v>
          </cell>
          <cell r="F50">
            <v>13490233000161</v>
          </cell>
          <cell r="G50" t="str">
            <v xml:space="preserve">ALONETEC IMPORTAÇÃO E SERVIÇOS DE EQUIPAMENTOS </v>
          </cell>
          <cell r="H50" t="str">
            <v>S</v>
          </cell>
          <cell r="I50" t="str">
            <v>S</v>
          </cell>
          <cell r="J50" t="str">
            <v>2672</v>
          </cell>
          <cell r="K50">
            <v>44031</v>
          </cell>
          <cell r="L50" t="str">
            <v>PQR6M9PD</v>
          </cell>
          <cell r="M50" t="str">
            <v>2611606 - Recife - PE</v>
          </cell>
          <cell r="N50">
            <v>260.66470552825803</v>
          </cell>
        </row>
        <row r="51">
          <cell r="C51" t="str">
            <v>HOSPITAL MESTRE VITALINO</v>
          </cell>
          <cell r="E51" t="str">
            <v>5.3 - Locação de Máquinas e Equipamentos</v>
          </cell>
          <cell r="F51">
            <v>5097661000109</v>
          </cell>
          <cell r="G51" t="str">
            <v xml:space="preserve">CONTAGE REPRESENTAÇÕES E CONSULTORIA LTDA ME </v>
          </cell>
          <cell r="H51" t="str">
            <v>S</v>
          </cell>
          <cell r="I51" t="str">
            <v>S</v>
          </cell>
          <cell r="J51" t="str">
            <v>FAT001896</v>
          </cell>
          <cell r="K51">
            <v>44037</v>
          </cell>
          <cell r="M51" t="str">
            <v>2611606 - Recife - PE</v>
          </cell>
          <cell r="N51">
            <v>730.0526647026511</v>
          </cell>
        </row>
        <row r="52">
          <cell r="C52" t="str">
            <v>HOSPITAL MESTRE VITALINO</v>
          </cell>
          <cell r="E52" t="str">
            <v>5.3 - Locação de Máquinas e Equipamentos</v>
          </cell>
          <cell r="F52">
            <v>97406706000190</v>
          </cell>
          <cell r="G52" t="str">
            <v xml:space="preserve">HP FINANCIAL SERVICES ARRENDAMENTO MERCANTIL S.A. </v>
          </cell>
          <cell r="H52" t="str">
            <v>S</v>
          </cell>
          <cell r="I52" t="str">
            <v>N</v>
          </cell>
          <cell r="J52" t="str">
            <v>5329708517</v>
          </cell>
          <cell r="K52">
            <v>43521</v>
          </cell>
          <cell r="M52" t="str">
            <v>3505708 - Barueri - SP</v>
          </cell>
          <cell r="N52">
            <v>399.07311629470422</v>
          </cell>
        </row>
        <row r="53">
          <cell r="C53" t="str">
            <v>HOSPITAL MESTRE VITALINO</v>
          </cell>
          <cell r="E53" t="str">
            <v>5.3 - Locação de Máquinas e Equipamentos</v>
          </cell>
          <cell r="F53">
            <v>27893009000125</v>
          </cell>
          <cell r="G53" t="str">
            <v xml:space="preserve">L S A SOLUÇÕES EM TECNOLOGIA EIRELI - ME </v>
          </cell>
          <cell r="H53" t="str">
            <v>S</v>
          </cell>
          <cell r="I53" t="str">
            <v>S</v>
          </cell>
          <cell r="J53" t="str">
            <v>00000061</v>
          </cell>
          <cell r="K53">
            <v>44044</v>
          </cell>
          <cell r="L53" t="str">
            <v>BVIH9AG4</v>
          </cell>
          <cell r="M53" t="str">
            <v>2611606 - Recife - PE</v>
          </cell>
          <cell r="N53">
            <v>430.85075293926946</v>
          </cell>
        </row>
        <row r="54">
          <cell r="C54" t="str">
            <v>HOSPITAL MESTRE VITALINO</v>
          </cell>
          <cell r="E54" t="str">
            <v>5.3 - Locação de Máquinas e Equipamentos</v>
          </cell>
          <cell r="F54">
            <v>4966953000160</v>
          </cell>
          <cell r="G54" t="str">
            <v xml:space="preserve">MPM - ALUGUEL DE AR LTDA </v>
          </cell>
          <cell r="H54" t="str">
            <v>S</v>
          </cell>
          <cell r="I54" t="str">
            <v>S</v>
          </cell>
          <cell r="J54" t="str">
            <v>0002144</v>
          </cell>
          <cell r="K54">
            <v>44014</v>
          </cell>
          <cell r="M54" t="str">
            <v>2611606 - Recife - PE</v>
          </cell>
          <cell r="N54">
            <v>1091.488574112816</v>
          </cell>
        </row>
        <row r="55">
          <cell r="C55" t="str">
            <v>HOSPITAL MESTRE VITALINO</v>
          </cell>
          <cell r="E55" t="str">
            <v>5.3 - Locação de Máquinas e Equipamentos</v>
          </cell>
          <cell r="F55">
            <v>10279299000119</v>
          </cell>
          <cell r="G55" t="str">
            <v xml:space="preserve">RGRAPH LOC. COM. E SERV. LTDA ME </v>
          </cell>
          <cell r="H55" t="str">
            <v>S</v>
          </cell>
          <cell r="I55" t="str">
            <v>S</v>
          </cell>
          <cell r="J55" t="str">
            <v>02934</v>
          </cell>
          <cell r="K55">
            <v>44043</v>
          </cell>
          <cell r="M55" t="str">
            <v>2611606 - Recife - PE</v>
          </cell>
          <cell r="N55">
            <v>1400.3056385126256</v>
          </cell>
        </row>
        <row r="56">
          <cell r="C56" t="str">
            <v>HOSPITAL MESTRE VITALINO</v>
          </cell>
          <cell r="E56" t="str">
            <v>5.3 - Locação de Máquinas e Equipamentos</v>
          </cell>
          <cell r="F56">
            <v>31321644000105</v>
          </cell>
          <cell r="G56" t="str">
            <v>TH COMERCIO E LOCACAO DE EQUIPAMENTOS PARA CONSTRUÇÃO CIVIL LTDA COMP 21/08</v>
          </cell>
          <cell r="H56" t="str">
            <v>S</v>
          </cell>
          <cell r="I56" t="str">
            <v>S</v>
          </cell>
          <cell r="J56" t="str">
            <v>633</v>
          </cell>
          <cell r="K56">
            <v>44034</v>
          </cell>
          <cell r="L56" t="str">
            <v>RZBQS22UC</v>
          </cell>
          <cell r="M56" t="str">
            <v>2604106 - Caruaru - PE</v>
          </cell>
          <cell r="N56">
            <v>33.51061411749874</v>
          </cell>
        </row>
        <row r="57">
          <cell r="C57" t="str">
            <v>HOSPITAL MESTRE VITALINO</v>
          </cell>
          <cell r="E57" t="str">
            <v>5.1 - Locação de Equipamentos Médicos-Hospitalares</v>
          </cell>
          <cell r="F57">
            <v>1440590000136</v>
          </cell>
          <cell r="G57" t="str">
            <v xml:space="preserve">FRESENIUS MEDICAL CARE  </v>
          </cell>
          <cell r="H57" t="str">
            <v>S</v>
          </cell>
          <cell r="I57" t="str">
            <v>S</v>
          </cell>
          <cell r="J57" t="str">
            <v>38</v>
          </cell>
          <cell r="K57">
            <v>44043</v>
          </cell>
          <cell r="M57" t="str">
            <v>3524709 - Jaguariúna - SP</v>
          </cell>
          <cell r="N57">
            <v>2066.3219132520308</v>
          </cell>
        </row>
        <row r="58">
          <cell r="C58" t="str">
            <v>HOSPITAL MESTRE VITALINO</v>
          </cell>
          <cell r="E58" t="str">
            <v>5.1 - Locação de Equipamentos Médicos-Hospitalares</v>
          </cell>
          <cell r="F58">
            <v>1440590000136</v>
          </cell>
          <cell r="G58" t="str">
            <v xml:space="preserve">FRESENIUS MEDICAL CARE  </v>
          </cell>
          <cell r="H58" t="str">
            <v>S</v>
          </cell>
          <cell r="I58" t="str">
            <v>S</v>
          </cell>
          <cell r="J58" t="str">
            <v>31</v>
          </cell>
          <cell r="K58">
            <v>44043</v>
          </cell>
          <cell r="M58" t="str">
            <v>3524709 - Jaguariúna - SP</v>
          </cell>
          <cell r="N58">
            <v>517.63606265770898</v>
          </cell>
        </row>
        <row r="59">
          <cell r="C59" t="str">
            <v>HOSPITAL MESTRE VITALINO</v>
          </cell>
          <cell r="E59" t="str">
            <v>5.1 - Locação de Equipamentos Médicos-Hospitalares</v>
          </cell>
          <cell r="F59">
            <v>24884275000101</v>
          </cell>
          <cell r="G59" t="str">
            <v xml:space="preserve">INNOVAR SERVIÇOS DE EQUIPAMENTOS HOSPITALARES  </v>
          </cell>
          <cell r="H59" t="str">
            <v>S</v>
          </cell>
          <cell r="I59" t="str">
            <v>S</v>
          </cell>
          <cell r="J59" t="str">
            <v>102-07/2020</v>
          </cell>
          <cell r="K59">
            <v>44036</v>
          </cell>
          <cell r="M59" t="str">
            <v>2609600 - Olinda - PE</v>
          </cell>
          <cell r="N59">
            <v>3063.8275764570276</v>
          </cell>
        </row>
        <row r="60">
          <cell r="C60" t="str">
            <v>HOSPITAL MESTRE VITALINO</v>
          </cell>
          <cell r="E60" t="str">
            <v>5.1 - Locação de Equipamentos Médicos-Hospitalares</v>
          </cell>
          <cell r="F60">
            <v>60619202001209</v>
          </cell>
          <cell r="G60" t="str">
            <v>MESSER GASES LTDA   COMP 24/08</v>
          </cell>
          <cell r="H60" t="str">
            <v>S</v>
          </cell>
          <cell r="I60" t="str">
            <v>S</v>
          </cell>
          <cell r="J60" t="str">
            <v>0084386282</v>
          </cell>
          <cell r="K60">
            <v>44039</v>
          </cell>
          <cell r="M60" t="str">
            <v>2607901 - Jaboatão dos Guararapes - PE</v>
          </cell>
          <cell r="N60">
            <v>3831.0123952171612</v>
          </cell>
        </row>
        <row r="61">
          <cell r="C61" t="str">
            <v>HOSPITAL MESTRE VITALINO</v>
          </cell>
          <cell r="E61" t="str">
            <v>5.1 - Locação de Equipamentos Médicos-Hospitalares</v>
          </cell>
          <cell r="F61">
            <v>60619202001209</v>
          </cell>
          <cell r="G61" t="str">
            <v>MESSER GASES LTDA COMP 24/08</v>
          </cell>
          <cell r="H61" t="str">
            <v>S</v>
          </cell>
          <cell r="I61" t="str">
            <v>S</v>
          </cell>
          <cell r="J61" t="str">
            <v>0084386281</v>
          </cell>
          <cell r="K61">
            <v>44039</v>
          </cell>
          <cell r="M61" t="str">
            <v>2607901 - Jaboatão dos Guararapes - PE</v>
          </cell>
          <cell r="N61">
            <v>1654.9360398844399</v>
          </cell>
        </row>
        <row r="62">
          <cell r="C62" t="str">
            <v>HOSPITAL MESTRE VITALINO</v>
          </cell>
          <cell r="E62" t="str">
            <v>5.8 - Locação de Veículos Automotores</v>
          </cell>
          <cell r="F62">
            <v>16670085049162</v>
          </cell>
          <cell r="G62" t="str">
            <v xml:space="preserve">LOCALIZA RENT A CAR S/A  </v>
          </cell>
          <cell r="H62" t="str">
            <v>S</v>
          </cell>
          <cell r="I62" t="str">
            <v>S</v>
          </cell>
          <cell r="J62" t="str">
            <v>44434</v>
          </cell>
          <cell r="K62">
            <v>44029</v>
          </cell>
          <cell r="M62" t="str">
            <v>2604106 - Caruaru - PE</v>
          </cell>
          <cell r="N62">
            <v>359.04229411605792</v>
          </cell>
        </row>
        <row r="63">
          <cell r="C63" t="str">
            <v>HOSPITAL MESTRE VITALINO</v>
          </cell>
          <cell r="E63" t="str">
            <v>5.8 - Locação de Veículos Automotores</v>
          </cell>
          <cell r="F63">
            <v>16670085049162</v>
          </cell>
          <cell r="G63" t="str">
            <v xml:space="preserve">LOCALIZA RENT A CAR S/A  </v>
          </cell>
          <cell r="H63" t="str">
            <v>S</v>
          </cell>
          <cell r="I63" t="str">
            <v>S</v>
          </cell>
          <cell r="J63" t="str">
            <v>44090</v>
          </cell>
          <cell r="K63">
            <v>44016</v>
          </cell>
          <cell r="M63" t="str">
            <v>2604106 - Caruaru - PE</v>
          </cell>
          <cell r="N63">
            <v>359.04229411605792</v>
          </cell>
        </row>
        <row r="64">
          <cell r="C64" t="str">
            <v>HOSPITAL MESTRE VITALINO</v>
          </cell>
          <cell r="E64" t="str">
            <v>5.99 - Outros Serviços de Terceiros Pessoa Jurídica</v>
          </cell>
          <cell r="F64">
            <v>20147617002276</v>
          </cell>
          <cell r="G64" t="str">
            <v xml:space="preserve">JAMEF TRANSPORTES EIRELI  </v>
          </cell>
          <cell r="H64" t="str">
            <v>S</v>
          </cell>
          <cell r="I64" t="str">
            <v>S</v>
          </cell>
          <cell r="J64" t="str">
            <v>5100096</v>
          </cell>
          <cell r="K64">
            <v>44033</v>
          </cell>
          <cell r="L64" t="str">
            <v>35200720147617002276570010051000961994899904</v>
          </cell>
          <cell r="M64" t="str">
            <v>3505708 - Barueri - SP</v>
          </cell>
          <cell r="N64">
            <v>359.17154934193968</v>
          </cell>
        </row>
        <row r="65">
          <cell r="C65" t="str">
            <v>HOSPITAL MESTRE VITALINO</v>
          </cell>
          <cell r="E65" t="str">
            <v>5.16 - Serviços Médico-Hospitalares, Odotonlógia e Laboratoriais</v>
          </cell>
          <cell r="F65">
            <v>36514692000133</v>
          </cell>
          <cell r="G65" t="str">
            <v>AFONSO DE MELO SERV. MEDICOS E HOSPITALARES LTDA</v>
          </cell>
          <cell r="H65" t="str">
            <v>S</v>
          </cell>
          <cell r="I65" t="str">
            <v>S</v>
          </cell>
          <cell r="J65" t="str">
            <v>00000021</v>
          </cell>
          <cell r="K65">
            <v>44042</v>
          </cell>
          <cell r="L65" t="str">
            <v>BLAPVLBD</v>
          </cell>
          <cell r="M65" t="str">
            <v>2611606 - Recife - PE</v>
          </cell>
          <cell r="N65">
            <v>4188.8267646873419</v>
          </cell>
        </row>
        <row r="66">
          <cell r="C66" t="str">
            <v>HOSPITAL MESTRE VITALINO</v>
          </cell>
          <cell r="E66" t="str">
            <v>5.16 - Serviços Médico-Hospitalares, Odotonlógia e Laboratoriais</v>
          </cell>
          <cell r="F66">
            <v>27816524000101</v>
          </cell>
          <cell r="G66" t="str">
            <v xml:space="preserve">CLINICA NEFROAGRESTE LTDA ME </v>
          </cell>
          <cell r="H66" t="str">
            <v>S</v>
          </cell>
          <cell r="I66" t="str">
            <v>S</v>
          </cell>
          <cell r="J66" t="str">
            <v>62</v>
          </cell>
          <cell r="K66">
            <v>44039</v>
          </cell>
          <cell r="L66" t="str">
            <v>LTGPRTSYP</v>
          </cell>
          <cell r="M66" t="str">
            <v>2604106 - Caruaru - PE</v>
          </cell>
          <cell r="N66">
            <v>24917.535211654416</v>
          </cell>
        </row>
        <row r="67">
          <cell r="C67" t="str">
            <v>HOSPITAL MESTRE VITALINO</v>
          </cell>
          <cell r="E67" t="str">
            <v>5.16 - Serviços Médico-Hospitalares, Odotonlógia e Laboratoriais</v>
          </cell>
          <cell r="F67">
            <v>5844351000100</v>
          </cell>
          <cell r="G67" t="str">
            <v xml:space="preserve">IMAGEM INTERIOR DIAGNOSTICOS SS LTDA </v>
          </cell>
          <cell r="H67" t="str">
            <v>S</v>
          </cell>
          <cell r="I67" t="str">
            <v>S</v>
          </cell>
          <cell r="J67" t="str">
            <v>135</v>
          </cell>
          <cell r="K67">
            <v>44041</v>
          </cell>
          <cell r="L67" t="str">
            <v>JD5OCD9WZ</v>
          </cell>
          <cell r="M67" t="str">
            <v>2604106 - Caruaru - PE</v>
          </cell>
          <cell r="N67">
            <v>21242.330416776567</v>
          </cell>
        </row>
        <row r="68">
          <cell r="C68" t="str">
            <v>HOSPITAL MESTRE VITALINO</v>
          </cell>
          <cell r="E68" t="str">
            <v>5.16 - Serviços Médico-Hospitalares, Odotonlógia e Laboratoriais</v>
          </cell>
          <cell r="F68">
            <v>28629942000152</v>
          </cell>
          <cell r="G68" t="str">
            <v>ARC SERVICOS MEDICOS E HOSPITALARES LTDA ME</v>
          </cell>
          <cell r="H68" t="str">
            <v>S</v>
          </cell>
          <cell r="I68" t="str">
            <v>S</v>
          </cell>
          <cell r="J68" t="str">
            <v>000000180</v>
          </cell>
          <cell r="K68">
            <v>44039</v>
          </cell>
          <cell r="L68" t="str">
            <v>LVZV85052</v>
          </cell>
          <cell r="M68" t="str">
            <v>2609600 - Olinda - PE</v>
          </cell>
          <cell r="N68">
            <v>837.76535293746838</v>
          </cell>
        </row>
        <row r="69">
          <cell r="C69" t="str">
            <v>HOSPITAL MESTRE VITALINO</v>
          </cell>
          <cell r="E69" t="str">
            <v>5.16 - Serviços Médico-Hospitalares, Odotonlógia e Laboratoriais</v>
          </cell>
          <cell r="F69">
            <v>19378769005305</v>
          </cell>
          <cell r="G69" t="str">
            <v>INSTITUTO HERMES PARDINI S/A</v>
          </cell>
          <cell r="H69" t="str">
            <v>S</v>
          </cell>
          <cell r="I69" t="str">
            <v>S</v>
          </cell>
          <cell r="J69" t="str">
            <v>2020/138427</v>
          </cell>
          <cell r="K69">
            <v>44036</v>
          </cell>
          <cell r="L69" t="str">
            <v>ghnhbh7kckmgl</v>
          </cell>
          <cell r="M69" t="str">
            <v>3171204 - Vespasiano - MG</v>
          </cell>
          <cell r="N69">
            <v>1380.7904930197708</v>
          </cell>
        </row>
        <row r="70">
          <cell r="C70" t="str">
            <v>HOSPITAL MESTRE VITALINO</v>
          </cell>
          <cell r="E70" t="str">
            <v>5.16 - Serviços Médico-Hospitalares, Odotonlógia e Laboratoriais</v>
          </cell>
          <cell r="F70">
            <v>31145185000156</v>
          </cell>
          <cell r="G70" t="str">
            <v>CONSULT LAB LABORATORIO DE ANALISES CLINICAS LTDA</v>
          </cell>
          <cell r="H70" t="str">
            <v>S</v>
          </cell>
          <cell r="I70" t="str">
            <v>S</v>
          </cell>
          <cell r="J70" t="str">
            <v>000000132</v>
          </cell>
          <cell r="K70">
            <v>44042</v>
          </cell>
          <cell r="L70" t="str">
            <v>XOFP79944</v>
          </cell>
          <cell r="M70" t="str">
            <v>2609600 - Olinda - PE</v>
          </cell>
          <cell r="N70">
            <v>60961.678618046644</v>
          </cell>
        </row>
        <row r="71">
          <cell r="C71" t="str">
            <v>HOSPITAL MESTRE VITALINO</v>
          </cell>
          <cell r="E71" t="str">
            <v>5.16 - Serviços Médico-Hospitalares, Odotonlógia e Laboratoriais</v>
          </cell>
          <cell r="F71">
            <v>6101092000182</v>
          </cell>
          <cell r="G71" t="str">
            <v xml:space="preserve">LABORATORIO MEDICO DR ROMUALDO LINS LTDA </v>
          </cell>
          <cell r="H71" t="str">
            <v>S</v>
          </cell>
          <cell r="I71" t="str">
            <v>S</v>
          </cell>
          <cell r="J71" t="str">
            <v>5093</v>
          </cell>
          <cell r="K71">
            <v>44042</v>
          </cell>
          <cell r="L71" t="str">
            <v>DP8TDAHMV</v>
          </cell>
          <cell r="M71" t="str">
            <v>2604106 - Caruaru - PE</v>
          </cell>
          <cell r="N71">
            <v>2839.6415680109608</v>
          </cell>
        </row>
        <row r="72">
          <cell r="C72" t="str">
            <v>HOSPITAL MESTRE VITALINO</v>
          </cell>
          <cell r="E72" t="str">
            <v>5.8 - Locação de Veículos Automotores</v>
          </cell>
          <cell r="F72">
            <v>29932922000119</v>
          </cell>
          <cell r="G72" t="str">
            <v xml:space="preserve">MEDLIFE LOCAÇÃO DE MÁQUINAS E EQUIPAMENTOS LTDA </v>
          </cell>
          <cell r="H72" t="str">
            <v>S</v>
          </cell>
          <cell r="I72" t="str">
            <v>S</v>
          </cell>
          <cell r="J72" t="str">
            <v>180</v>
          </cell>
          <cell r="K72">
            <v>44043</v>
          </cell>
          <cell r="M72" t="str">
            <v>2611606 - Recife - PE</v>
          </cell>
          <cell r="N72">
            <v>4906.9113529194583</v>
          </cell>
        </row>
        <row r="73">
          <cell r="C73" t="str">
            <v>HOSPITAL MESTRE VITALINO</v>
          </cell>
          <cell r="E73" t="str">
            <v>5.16 - Serviços Médico-Hospitalares, Odotonlógia e Laboratoriais</v>
          </cell>
          <cell r="F73">
            <v>610112000164</v>
          </cell>
          <cell r="G73" t="str">
            <v xml:space="preserve">COOPAGRESTE COOP DOS MEDICOS ANEST. DO INT DE PE </v>
          </cell>
          <cell r="H73" t="str">
            <v>S</v>
          </cell>
          <cell r="I73" t="str">
            <v>S</v>
          </cell>
          <cell r="J73" t="str">
            <v>4986</v>
          </cell>
          <cell r="K73">
            <v>44042</v>
          </cell>
          <cell r="L73" t="str">
            <v>NFIM4X1A0</v>
          </cell>
          <cell r="M73" t="str">
            <v>2604106 - Caruaru - PE</v>
          </cell>
          <cell r="N73">
            <v>52779.217235060511</v>
          </cell>
        </row>
        <row r="74">
          <cell r="C74" t="str">
            <v>HOSPITAL MESTRE VITALINO</v>
          </cell>
          <cell r="E74" t="str">
            <v>5.15 - Serviços Domésticos</v>
          </cell>
          <cell r="F74">
            <v>6272575004803</v>
          </cell>
          <cell r="G74" t="str">
            <v>LAVEBRAS GESTAO DE TEXTEIS S.A</v>
          </cell>
          <cell r="H74" t="str">
            <v>S</v>
          </cell>
          <cell r="I74" t="str">
            <v>S</v>
          </cell>
          <cell r="J74" t="str">
            <v>000003477</v>
          </cell>
          <cell r="K74">
            <v>44042</v>
          </cell>
          <cell r="L74" t="str">
            <v>ZKFW53710</v>
          </cell>
          <cell r="M74" t="str">
            <v>2610707 - Paulista - PE</v>
          </cell>
          <cell r="N74">
            <v>47307.561076880025</v>
          </cell>
        </row>
        <row r="75">
          <cell r="C75" t="str">
            <v>HOSPITAL MESTRE VITALINO</v>
          </cell>
          <cell r="E75" t="str">
            <v>5.10 - Detetização/Tratamento de Resíduos e Afins</v>
          </cell>
          <cell r="F75">
            <v>7575881000118</v>
          </cell>
          <cell r="G75" t="str">
            <v>SIM GESTAO AMBIENTAL SERVIÇOS LTDA</v>
          </cell>
          <cell r="H75" t="str">
            <v>S</v>
          </cell>
          <cell r="I75" t="str">
            <v>S</v>
          </cell>
          <cell r="J75" t="str">
            <v>1.018.437</v>
          </cell>
          <cell r="K75">
            <v>44043</v>
          </cell>
          <cell r="L75" t="str">
            <v>II3CNBIED</v>
          </cell>
          <cell r="M75" t="str">
            <v>2507507 - João Pessoa - PB</v>
          </cell>
          <cell r="N75">
            <v>7556.9474726383169</v>
          </cell>
        </row>
        <row r="76">
          <cell r="C76" t="str">
            <v>HOSPITAL MESTRE VITALINO</v>
          </cell>
          <cell r="E76" t="str">
            <v>5.17 - Manutenção de Software, Certificação Digital e Microfilmagem</v>
          </cell>
          <cell r="F76">
            <v>10891998000115</v>
          </cell>
          <cell r="G76" t="str">
            <v>ADVISERSIT SERVICOS EM INFORMATICA LTDA</v>
          </cell>
          <cell r="H76" t="str">
            <v>S</v>
          </cell>
          <cell r="I76" t="str">
            <v>S</v>
          </cell>
          <cell r="J76" t="str">
            <v>000000328</v>
          </cell>
          <cell r="K76">
            <v>44043</v>
          </cell>
          <cell r="L76" t="str">
            <v>MZZK36124</v>
          </cell>
          <cell r="M76" t="str">
            <v>2610707 - Paulista - PE</v>
          </cell>
          <cell r="N76">
            <v>143.61691764642316</v>
          </cell>
        </row>
        <row r="77">
          <cell r="C77" t="str">
            <v>HOSPITAL MESTRE VITALINO</v>
          </cell>
          <cell r="E77" t="str">
            <v>5.17 - Manutenção de Software, Certificação Digital e Microfilmagem</v>
          </cell>
          <cell r="F77">
            <v>11698838000117</v>
          </cell>
          <cell r="G77" t="str">
            <v>INUVEM COMPUTACAO LTDA ME</v>
          </cell>
          <cell r="H77" t="str">
            <v>S</v>
          </cell>
          <cell r="I77" t="str">
            <v>S</v>
          </cell>
          <cell r="J77" t="str">
            <v>00000636</v>
          </cell>
          <cell r="K77">
            <v>44017</v>
          </cell>
          <cell r="L77" t="str">
            <v>EEWRBRKT</v>
          </cell>
          <cell r="M77" t="str">
            <v>2927408 - Salvador - BA</v>
          </cell>
          <cell r="N77">
            <v>35.664867882195082</v>
          </cell>
        </row>
        <row r="78">
          <cell r="C78" t="str">
            <v>HOSPITAL MESTRE VITALINO</v>
          </cell>
          <cell r="E78" t="str">
            <v>5.17 - Manutenção de Software, Certificação Digital e Microfilmagem</v>
          </cell>
          <cell r="F78">
            <v>92306257000780</v>
          </cell>
          <cell r="G78" t="str">
            <v>MV INFORMATICA NORDESTE LTDA</v>
          </cell>
          <cell r="H78" t="str">
            <v>S</v>
          </cell>
          <cell r="I78" t="str">
            <v>S</v>
          </cell>
          <cell r="J78" t="str">
            <v>00013121</v>
          </cell>
          <cell r="K78">
            <v>44014</v>
          </cell>
          <cell r="L78" t="str">
            <v>PRSWCWBA</v>
          </cell>
          <cell r="M78" t="str">
            <v>2611606 - Recife - PE</v>
          </cell>
          <cell r="N78">
            <v>6156.6514085868675</v>
          </cell>
        </row>
        <row r="79">
          <cell r="C79" t="str">
            <v>HOSPITAL MESTRE VITALINO</v>
          </cell>
          <cell r="E79" t="str">
            <v>5.22 - Vigilância Ostensiva / Monitorada</v>
          </cell>
          <cell r="F79">
            <v>24402663000109</v>
          </cell>
          <cell r="G79" t="str">
            <v>BUNKER SEGURANCA E VIGILANCIA PATRIMONIAL EIRELI EPP</v>
          </cell>
          <cell r="H79" t="str">
            <v>S</v>
          </cell>
          <cell r="I79" t="str">
            <v>S</v>
          </cell>
          <cell r="J79" t="str">
            <v>00000837</v>
          </cell>
          <cell r="K79">
            <v>44033</v>
          </cell>
          <cell r="L79" t="str">
            <v>8LAS7TY9</v>
          </cell>
          <cell r="M79" t="str">
            <v>2611606 - Recife - PE</v>
          </cell>
          <cell r="N79">
            <v>19947.420446894062</v>
          </cell>
        </row>
        <row r="80">
          <cell r="C80" t="str">
            <v>HOSPITAL MESTRE VITALINO</v>
          </cell>
          <cell r="E80" t="str">
            <v>5.99 - Outros Serviços de Terceiros Pessoa Jurídica</v>
          </cell>
          <cell r="F80">
            <v>26467687000163</v>
          </cell>
          <cell r="G80" t="str">
            <v xml:space="preserve">CAMILA JULIETTE DE MELO SANTOS </v>
          </cell>
          <cell r="H80" t="str">
            <v>S</v>
          </cell>
          <cell r="I80" t="str">
            <v>S</v>
          </cell>
          <cell r="J80" t="str">
            <v>47</v>
          </cell>
          <cell r="K80">
            <v>44033</v>
          </cell>
          <cell r="L80" t="str">
            <v>K8RRXLKB8</v>
          </cell>
          <cell r="M80" t="str">
            <v>2604106 - Caruaru - PE</v>
          </cell>
          <cell r="N80">
            <v>588.82936235033492</v>
          </cell>
        </row>
        <row r="81">
          <cell r="C81" t="str">
            <v>HOSPITAL MESTRE VITALINO</v>
          </cell>
          <cell r="E81" t="str">
            <v>5.99 - Outros Serviços de Terceiros Pessoa Jurídica</v>
          </cell>
          <cell r="F81">
            <v>782637000187</v>
          </cell>
          <cell r="G81" t="str">
            <v>EDUARDO OLIVEIRA CONSULTORIA E ASSESSORIA JURIDICA S/C</v>
          </cell>
          <cell r="H81" t="str">
            <v>S</v>
          </cell>
          <cell r="I81" t="str">
            <v>S</v>
          </cell>
          <cell r="J81" t="str">
            <v>00000246</v>
          </cell>
          <cell r="K81">
            <v>44036</v>
          </cell>
          <cell r="L81" t="str">
            <v>K2DYZFEC</v>
          </cell>
          <cell r="M81" t="str">
            <v>2611606 - Recife - PE</v>
          </cell>
          <cell r="N81">
            <v>1500.7967894051219</v>
          </cell>
        </row>
        <row r="82">
          <cell r="C82" t="str">
            <v>HOSPITAL MESTRE VITALINO</v>
          </cell>
          <cell r="E82" t="str">
            <v>5.99 - Outros Serviços de Terceiros Pessoa Jurídica</v>
          </cell>
          <cell r="F82">
            <v>8902352000144</v>
          </cell>
          <cell r="G82" t="str">
            <v>JJ SERVIÇOS LABORATORIAIS LTDA ME</v>
          </cell>
          <cell r="H82" t="str">
            <v>S</v>
          </cell>
          <cell r="I82" t="str">
            <v>S</v>
          </cell>
          <cell r="J82" t="str">
            <v>00000201</v>
          </cell>
          <cell r="K82">
            <v>44041</v>
          </cell>
          <cell r="L82" t="str">
            <v>6Y33GUI1</v>
          </cell>
          <cell r="M82" t="str">
            <v>2604106 - Caruaru - PE</v>
          </cell>
          <cell r="N82">
            <v>718.08458823211583</v>
          </cell>
        </row>
        <row r="83">
          <cell r="C83" t="str">
            <v>HOSPITAL MESTRE VITALINO</v>
          </cell>
          <cell r="E83" t="str">
            <v>5.99 - Outros Serviços de Terceiros Pessoa Jurídica</v>
          </cell>
          <cell r="F83">
            <v>8276880000135</v>
          </cell>
          <cell r="G83" t="str">
            <v>JVG CONTABILIDADE LTDA ME</v>
          </cell>
          <cell r="H83" t="str">
            <v>S</v>
          </cell>
          <cell r="I83" t="str">
            <v>S</v>
          </cell>
          <cell r="J83" t="str">
            <v>00001562</v>
          </cell>
          <cell r="K83">
            <v>44040</v>
          </cell>
          <cell r="L83" t="str">
            <v>SBGPKPUN</v>
          </cell>
          <cell r="M83" t="str">
            <v>2604106 - Caruaru - PE</v>
          </cell>
          <cell r="N83">
            <v>4400.8005479028752</v>
          </cell>
        </row>
        <row r="84">
          <cell r="C84" t="str">
            <v>HOSPITAL MESTRE VITALINO</v>
          </cell>
          <cell r="E84" t="str">
            <v>5.99 - Outros Serviços de Terceiros Pessoa Jurídica</v>
          </cell>
          <cell r="F84">
            <v>34529278000172</v>
          </cell>
          <cell r="G84" t="str">
            <v>KALICA JANAINA DA SILVA CORREIA</v>
          </cell>
          <cell r="H84" t="str">
            <v>S</v>
          </cell>
          <cell r="I84" t="str">
            <v>S</v>
          </cell>
          <cell r="J84" t="str">
            <v>000000104</v>
          </cell>
          <cell r="K84">
            <v>44039</v>
          </cell>
          <cell r="L84" t="str">
            <v>LAMC44470</v>
          </cell>
          <cell r="M84" t="str">
            <v>2610707 - Paulista - PE</v>
          </cell>
          <cell r="N84">
            <v>287.23383529284632</v>
          </cell>
        </row>
        <row r="85">
          <cell r="C85" t="str">
            <v>HOSPITAL MESTRE VITALINO</v>
          </cell>
          <cell r="E85" t="str">
            <v>5.99 - Outros Serviços de Terceiros Pessoa Jurídica</v>
          </cell>
          <cell r="F85">
            <v>12332754000128</v>
          </cell>
          <cell r="G85" t="str">
            <v>PAULO WAGNER SAMPAIO DA SILVA ME</v>
          </cell>
          <cell r="H85" t="str">
            <v>S</v>
          </cell>
          <cell r="I85" t="str">
            <v>S</v>
          </cell>
          <cell r="J85" t="str">
            <v>00001055</v>
          </cell>
          <cell r="K85">
            <v>44039</v>
          </cell>
          <cell r="L85" t="str">
            <v>MMCBJSRJ</v>
          </cell>
          <cell r="M85" t="str">
            <v>2611606 - Recife - PE</v>
          </cell>
          <cell r="N85">
            <v>423.49038590989028</v>
          </cell>
        </row>
        <row r="86">
          <cell r="C86" t="str">
            <v>HOSPITAL MESTRE VITALINO</v>
          </cell>
          <cell r="E86" t="str">
            <v>5.99 - Outros Serviços de Terceiros Pessoa Jurídica</v>
          </cell>
          <cell r="F86">
            <v>1699696000159</v>
          </cell>
          <cell r="G86" t="str">
            <v>QUALIAGUA LABORATORIO E CONSULTORIA LTDA</v>
          </cell>
          <cell r="H86" t="str">
            <v>S</v>
          </cell>
          <cell r="I86" t="str">
            <v>S</v>
          </cell>
          <cell r="J86" t="str">
            <v>00049816</v>
          </cell>
          <cell r="K86">
            <v>44015</v>
          </cell>
          <cell r="L86" t="str">
            <v>2L72WCQM</v>
          </cell>
          <cell r="M86" t="str">
            <v>2611606 - Recife - PE</v>
          </cell>
          <cell r="N86">
            <v>31.595721882213095</v>
          </cell>
        </row>
        <row r="87">
          <cell r="C87" t="str">
            <v>HOSPITAL MESTRE VITALINO</v>
          </cell>
          <cell r="E87" t="str">
            <v>5.99 - Outros Serviços de Terceiros Pessoa Jurídica</v>
          </cell>
          <cell r="F87">
            <v>1699696000159</v>
          </cell>
          <cell r="G87" t="str">
            <v>QUALIAGUA LABORATORIO E CONSULTORIA LTDA</v>
          </cell>
          <cell r="H87" t="str">
            <v>S</v>
          </cell>
          <cell r="I87" t="str">
            <v>S</v>
          </cell>
          <cell r="J87" t="str">
            <v>00049994</v>
          </cell>
          <cell r="K87">
            <v>44036</v>
          </cell>
          <cell r="L87" t="str">
            <v>JJRKZUCB</v>
          </cell>
          <cell r="M87" t="str">
            <v>2611606 - Recife - PE</v>
          </cell>
          <cell r="N87">
            <v>275.50512035172176</v>
          </cell>
        </row>
        <row r="88">
          <cell r="C88" t="str">
            <v>HOSPITAL MESTRE VITALINO</v>
          </cell>
          <cell r="E88" t="str">
            <v>5.99 - Outros Serviços de Terceiros Pessoa Jurídica</v>
          </cell>
          <cell r="F88">
            <v>24127434000115</v>
          </cell>
          <cell r="G88" t="str">
            <v>RODRIGO ALMENDRA E ADVOGADOS ASSOCIADOS</v>
          </cell>
          <cell r="H88" t="str">
            <v>S</v>
          </cell>
          <cell r="I88" t="str">
            <v>S</v>
          </cell>
          <cell r="J88" t="str">
            <v>00000266</v>
          </cell>
          <cell r="K88">
            <v>44039</v>
          </cell>
          <cell r="L88" t="str">
            <v>LN6IGXZM</v>
          </cell>
          <cell r="M88" t="str">
            <v>2611606 - Recife - PE</v>
          </cell>
          <cell r="N88">
            <v>1430.4244997583746</v>
          </cell>
        </row>
        <row r="89">
          <cell r="C89" t="str">
            <v>HOSPITAL MESTRE VITALINO</v>
          </cell>
          <cell r="E89" t="str">
            <v>5.5 - Reparo e Manutenção de Máquinas e Equipamentos</v>
          </cell>
          <cell r="F89">
            <v>14951481000125</v>
          </cell>
          <cell r="G89" t="str">
            <v>BM COM E SERV DE EQUIP MEDICOS HOSPITALARES LTDA</v>
          </cell>
          <cell r="H89" t="str">
            <v>S</v>
          </cell>
          <cell r="I89" t="str">
            <v>S</v>
          </cell>
          <cell r="J89" t="str">
            <v>000000031</v>
          </cell>
          <cell r="K89">
            <v>44040</v>
          </cell>
          <cell r="L89" t="str">
            <v>LWFJ36994</v>
          </cell>
          <cell r="M89" t="str">
            <v>2611606 - Recife - PE</v>
          </cell>
          <cell r="N89">
            <v>789.89304705532743</v>
          </cell>
        </row>
        <row r="90">
          <cell r="C90" t="str">
            <v>HOSPITAL MESTRE VITALINO</v>
          </cell>
          <cell r="E90" t="str">
            <v>5.5 - Reparo e Manutenção de Máquinas e Equipamentos</v>
          </cell>
          <cell r="F90">
            <v>5410567000150</v>
          </cell>
          <cell r="G90" t="str">
            <v>LABORATORIO DE METROLOGIA DO NORDESTE LABNOR EIRELI</v>
          </cell>
          <cell r="H90" t="str">
            <v>S</v>
          </cell>
          <cell r="I90" t="str">
            <v>S</v>
          </cell>
          <cell r="J90" t="str">
            <v>00000563</v>
          </cell>
          <cell r="K90">
            <v>44040</v>
          </cell>
          <cell r="L90" t="str">
            <v>J3Z994BY</v>
          </cell>
          <cell r="M90" t="str">
            <v>2611606 - Recife - PE</v>
          </cell>
          <cell r="N90">
            <v>342.28698705730852</v>
          </cell>
        </row>
        <row r="91">
          <cell r="C91" t="str">
            <v>HOSPITAL MESTRE VITALINO</v>
          </cell>
          <cell r="E91" t="str">
            <v>5.5 - Reparo e Manutenção de Máquinas e Equipamentos</v>
          </cell>
          <cell r="F91">
            <v>1449930000785</v>
          </cell>
          <cell r="G91" t="str">
            <v>SIEMENS HEALTHCARE DIAGNOSTICOS LTDA</v>
          </cell>
          <cell r="H91" t="str">
            <v>S</v>
          </cell>
          <cell r="I91" t="str">
            <v>S</v>
          </cell>
          <cell r="J91" t="str">
            <v>00008681</v>
          </cell>
          <cell r="K91">
            <v>44029</v>
          </cell>
          <cell r="L91" t="str">
            <v>4NCLECRP</v>
          </cell>
          <cell r="M91" t="str">
            <v>2611606 - Recife - PE</v>
          </cell>
          <cell r="N91">
            <v>12828.150318013808</v>
          </cell>
        </row>
        <row r="92">
          <cell r="C92" t="str">
            <v>HOSPITAL MESTRE VITALINO</v>
          </cell>
          <cell r="E92" t="str">
            <v>5.5 - Reparo e Manutenção de Máquinas e Equipamentos</v>
          </cell>
          <cell r="F92">
            <v>1449930000785</v>
          </cell>
          <cell r="G92" t="str">
            <v>SIEMENS HEALTHCARE DIAGNOSTICOS LTDA</v>
          </cell>
          <cell r="H92" t="str">
            <v>S</v>
          </cell>
          <cell r="I92" t="str">
            <v>S</v>
          </cell>
          <cell r="J92" t="str">
            <v>00008729</v>
          </cell>
          <cell r="K92">
            <v>44043</v>
          </cell>
          <cell r="L92" t="str">
            <v>HXDT4KGY</v>
          </cell>
          <cell r="M92" t="str">
            <v>2611606 - Recife - PE</v>
          </cell>
          <cell r="N92">
            <v>8759.9234663047573</v>
          </cell>
        </row>
        <row r="93">
          <cell r="C93" t="str">
            <v>HOSPITAL MESTRE VITALINO</v>
          </cell>
          <cell r="E93" t="str">
            <v>5.5 - Reparo e Manutenção de Máquinas e Equipamentos</v>
          </cell>
          <cell r="F93">
            <v>18204483000101</v>
          </cell>
          <cell r="G93" t="str">
            <v>WAGNER FERNANDES SALES DA SILVA &amp; CIA LTDA</v>
          </cell>
          <cell r="H93" t="str">
            <v>S</v>
          </cell>
          <cell r="I93" t="str">
            <v>S</v>
          </cell>
          <cell r="J93" t="str">
            <v>2729</v>
          </cell>
          <cell r="K93">
            <v>44041</v>
          </cell>
          <cell r="L93" t="str">
            <v>IPDS89YVY</v>
          </cell>
          <cell r="M93" t="str">
            <v>2704302 - Maceió - AL</v>
          </cell>
          <cell r="N93">
            <v>4946.3413776592834</v>
          </cell>
        </row>
        <row r="94">
          <cell r="C94" t="str">
            <v>HOSPITAL MESTRE VITALINO</v>
          </cell>
          <cell r="E94" t="str">
            <v>5.5 - Reparo e Manutenção de Máquinas e Equipamentos</v>
          </cell>
          <cell r="F94">
            <v>23623014000167</v>
          </cell>
          <cell r="G94" t="str">
            <v>AIRMONT ENGENHARIA EIRELI - EPP</v>
          </cell>
          <cell r="H94" t="str">
            <v>S</v>
          </cell>
          <cell r="I94" t="str">
            <v>S</v>
          </cell>
          <cell r="J94" t="str">
            <v>000000762</v>
          </cell>
          <cell r="K94">
            <v>44042</v>
          </cell>
          <cell r="L94" t="str">
            <v>FJOI64391</v>
          </cell>
          <cell r="M94" t="str">
            <v>2609600 - Olinda - PE</v>
          </cell>
          <cell r="N94">
            <v>5643.0150770856117</v>
          </cell>
        </row>
        <row r="95">
          <cell r="C95" t="str">
            <v>HOSPITAL MESTRE VITALINO</v>
          </cell>
          <cell r="E95" t="str">
            <v>5.5 - Reparo e Manutenção de Máquinas e Equipamentos</v>
          </cell>
          <cell r="F95">
            <v>23395533000115</v>
          </cell>
          <cell r="G95" t="str">
            <v>ECOMAN COMERCIO E SERVIÇOS EIRELI ME</v>
          </cell>
          <cell r="H95" t="str">
            <v>S</v>
          </cell>
          <cell r="I95" t="str">
            <v>S</v>
          </cell>
          <cell r="J95" t="str">
            <v>00001453</v>
          </cell>
          <cell r="K95">
            <v>44013</v>
          </cell>
          <cell r="L95" t="str">
            <v>NIPCUVT7</v>
          </cell>
          <cell r="M95" t="str">
            <v>2611606 - Recife - PE</v>
          </cell>
          <cell r="N95">
            <v>539.98524865878642</v>
          </cell>
        </row>
        <row r="96">
          <cell r="C96" t="str">
            <v>HOSPITAL MESTRE VITALINO</v>
          </cell>
          <cell r="E96" t="str">
            <v>5.5 - Reparo e Manutenção de Máquinas e Equipamentos</v>
          </cell>
          <cell r="F96">
            <v>23395533000115</v>
          </cell>
          <cell r="G96" t="str">
            <v>ECOMAN COMERCIO E SERVIÇOS EIRELI ME</v>
          </cell>
          <cell r="H96" t="str">
            <v>S</v>
          </cell>
          <cell r="I96" t="str">
            <v>S</v>
          </cell>
          <cell r="J96" t="str">
            <v>00001454</v>
          </cell>
          <cell r="K96">
            <v>44015</v>
          </cell>
          <cell r="L96" t="str">
            <v>AWHIGMRT</v>
          </cell>
          <cell r="M96" t="str">
            <v>2611606 - Recife - PE</v>
          </cell>
          <cell r="N96">
            <v>618.28519215961637</v>
          </cell>
        </row>
        <row r="97">
          <cell r="C97" t="str">
            <v>HOSPITAL MESTRE VITALINO</v>
          </cell>
          <cell r="E97" t="str">
            <v>5.5 - Reparo e Manutenção de Máquinas e Equipamentos</v>
          </cell>
          <cell r="F97">
            <v>27534506000137</v>
          </cell>
          <cell r="G97" t="str">
            <v xml:space="preserve">FELLIPE R P  DE OLIVEIRA TRATAMENTO DE AGUA </v>
          </cell>
          <cell r="H97" t="str">
            <v>S</v>
          </cell>
          <cell r="I97" t="str">
            <v>S</v>
          </cell>
          <cell r="J97" t="str">
            <v>00000386</v>
          </cell>
          <cell r="K97">
            <v>44043</v>
          </cell>
          <cell r="L97" t="str">
            <v>ZRF5FGMJ</v>
          </cell>
          <cell r="M97" t="str">
            <v>2611606 - Recife - PE</v>
          </cell>
          <cell r="N97">
            <v>907.18019646657297</v>
          </cell>
        </row>
        <row r="98">
          <cell r="C98" t="str">
            <v>HOSPITAL MESTRE VITALINO</v>
          </cell>
          <cell r="E98" t="str">
            <v>5.5 - Reparo e Manutenção de Máquinas e Equipamentos</v>
          </cell>
          <cell r="F98">
            <v>11189101000179</v>
          </cell>
          <cell r="G98" t="str">
            <v>GENSETS EMERGIA INSTALACAO ELETRICA LTDA</v>
          </cell>
          <cell r="H98" t="str">
            <v>S</v>
          </cell>
          <cell r="I98" t="str">
            <v>S</v>
          </cell>
          <cell r="J98" t="str">
            <v>00004584</v>
          </cell>
          <cell r="K98">
            <v>44027</v>
          </cell>
          <cell r="L98" t="str">
            <v>LP6MLXPZ</v>
          </cell>
          <cell r="M98" t="str">
            <v>2611606 - Recife - PE</v>
          </cell>
          <cell r="N98">
            <v>955.88069324047501</v>
          </cell>
        </row>
        <row r="99">
          <cell r="C99" t="str">
            <v>HOSPITAL MESTRE VITALINO</v>
          </cell>
          <cell r="E99" t="str">
            <v>5.5 - Reparo e Manutenção de Máquinas e Equipamentos</v>
          </cell>
          <cell r="F99">
            <v>90347840000894</v>
          </cell>
          <cell r="G99" t="str">
            <v>THYSSENKRUPP ELEVADORES S/A</v>
          </cell>
          <cell r="H99" t="str">
            <v>S</v>
          </cell>
          <cell r="I99" t="str">
            <v>S</v>
          </cell>
          <cell r="J99" t="str">
            <v>108320</v>
          </cell>
          <cell r="K99">
            <v>44016</v>
          </cell>
          <cell r="L99" t="str">
            <v>HNSMB8XJ</v>
          </cell>
          <cell r="M99" t="str">
            <v>2611606 - Recife - PE</v>
          </cell>
          <cell r="N99">
            <v>589.35117048445022</v>
          </cell>
        </row>
        <row r="100">
          <cell r="C100" t="str">
            <v>HOSPITAL MESTRE VITALINO</v>
          </cell>
          <cell r="E100" t="str">
            <v xml:space="preserve">5.7 - Reparo e Manutenção de Bens Movéis de Outras Naturezas </v>
          </cell>
          <cell r="F100">
            <v>26375970000165</v>
          </cell>
          <cell r="G100" t="str">
            <v>FABIO EMMANUEL DE ANDRADE</v>
          </cell>
          <cell r="H100" t="str">
            <v>S</v>
          </cell>
          <cell r="I100" t="str">
            <v>S</v>
          </cell>
          <cell r="J100" t="str">
            <v>61</v>
          </cell>
          <cell r="K100">
            <v>44043</v>
          </cell>
          <cell r="L100" t="str">
            <v>UOVBLNUOX</v>
          </cell>
          <cell r="M100" t="str">
            <v>2604106 - Caruaru - PE</v>
          </cell>
          <cell r="N100">
            <v>217.81899176374179</v>
          </cell>
        </row>
        <row r="101">
          <cell r="C101" t="str">
            <v>HOSPITAL MESTRE VITALINO</v>
          </cell>
          <cell r="E101" t="str">
            <v>5.99 - Outros Serviços de Terceiros Pessoa Jurídica</v>
          </cell>
          <cell r="F101">
            <v>53113791000122</v>
          </cell>
          <cell r="G101" t="str">
            <v>TOTVS S.A.</v>
          </cell>
          <cell r="H101" t="str">
            <v>S</v>
          </cell>
          <cell r="I101" t="str">
            <v>S</v>
          </cell>
          <cell r="J101" t="str">
            <v>02881706</v>
          </cell>
          <cell r="K101">
            <v>44062</v>
          </cell>
          <cell r="L101" t="str">
            <v>4JYJ-YHQB</v>
          </cell>
          <cell r="M101" t="str">
            <v>3550308 - São Paulo - SP</v>
          </cell>
          <cell r="N101">
            <v>887.39935967607232</v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70" zoomScale="90" zoomScaleNormal="90" workbookViewId="0">
      <selection activeCell="A84" sqref="A84:XFD8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 t="str">
        <f>'[1]TCE - ANEXO IV - Preencher'!F11</f>
        <v xml:space="preserve">10.548.532/0001-11 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44023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1333.2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 t="str">
        <f>'[1]TCE - ANEXO IV - Preencher'!F12</f>
        <v xml:space="preserve">07.021.544/0001-89 </v>
      </c>
      <c r="E3" s="5" t="str">
        <f>'[1]TCE - ANEXO IV - Preencher'!G12</f>
        <v>BERKLEY INTERNACIONAL DO BRASIL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175</v>
      </c>
      <c r="I3" s="6">
        <f>IF('[1]TCE - ANEXO IV - Preencher'!K12="","",'[1]TCE - ANEXO IV - Preencher'!K12)</f>
        <v>44074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125.75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 t="str">
        <f>'[1]TCE - ANEXO IV - Preencher'!F13</f>
        <v xml:space="preserve">21.986.074/0001-19 </v>
      </c>
      <c r="E4" s="5" t="str">
        <f>'[1]TCE - ANEXO IV - Preencher'!G13</f>
        <v>PRUDENTIAL DO BRASIL VIDA EM GRUPO SA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109008168</v>
      </c>
      <c r="I4" s="6">
        <f>IF('[1]TCE - ANEXO IV - Preencher'!K13="","",'[1]TCE - ANEXO IV - Preencher'!K13)</f>
        <v>44043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227.43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5.21 - Seguros em geral </v>
      </c>
      <c r="D5" s="3">
        <f>'[1]TCE - ANEXO IV - Preencher'!F14</f>
        <v>61074175000138</v>
      </c>
      <c r="E5" s="5" t="str">
        <f>'[1]TCE - ANEXO IV - Preencher'!G14</f>
        <v>PORTO SEGURO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20-19825190</v>
      </c>
      <c r="I5" s="6">
        <f>IF('[1]TCE - ANEXO IV - Preencher'!K14="","",'[1]TCE - ANEXO IV - Preencher'!K14)</f>
        <v>44043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55.53905566916594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5.21 - Seguros em geral </v>
      </c>
      <c r="D6" s="3">
        <f>'[1]TCE - ANEXO IV - Preencher'!F15</f>
        <v>61074175000138</v>
      </c>
      <c r="E6" s="5" t="str">
        <f>'[1]TCE - ANEXO IV - Preencher'!G15</f>
        <v>MAPFRE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1394000150631</v>
      </c>
      <c r="I6" s="6">
        <f>IF('[1]TCE - ANEXO IV - Preencher'!K15="","",'[1]TCE - ANEXO IV - Preencher'!K15)</f>
        <v>44043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72.777873017324936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5.21 - Seguros em geral </v>
      </c>
      <c r="D7" s="3">
        <f>'[1]TCE - ANEXO IV - Preencher'!F16</f>
        <v>3502099000118</v>
      </c>
      <c r="E7" s="5" t="str">
        <f>'[1]TCE - ANEXO IV - Preencher'!G16</f>
        <v>CHUBB SEGUROS DO BRASIL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1.180.033.420</v>
      </c>
      <c r="I7" s="6">
        <f>IF('[1]TCE - ANEXO IV - Preencher'!K16="","",'[1]TCE - ANEXO IV - Preencher'!K16)</f>
        <v>44043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586.88574673152004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5.21 - Seguros em geral </v>
      </c>
      <c r="D8" s="3">
        <f>'[1]TCE - ANEXO IV - Preencher'!F17</f>
        <v>61198164000160</v>
      </c>
      <c r="E8" s="5" t="str">
        <f>'[1]TCE - ANEXO IV - Preencher'!G17</f>
        <v>PORTO SEGURO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0531.03.7731115</v>
      </c>
      <c r="I8" s="6">
        <f>IF('[1]TCE - ANEXO IV - Preencher'!K17="","",'[1]TCE - ANEXO IV - Preencher'!K17)</f>
        <v>44043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94.890091104285887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>
        <f>'[1]TCE - ANEXO IV - Preencher'!F18</f>
        <v>360305301651</v>
      </c>
      <c r="E9" s="5" t="str">
        <f>'[1]TCE - ANEXO IV - Preencher'!G18</f>
        <v>CAIXA ECONOMICA FEDERAL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35/2020</v>
      </c>
      <c r="I9" s="6">
        <f>IF('[1]TCE - ANEXO IV - Preencher'!K18="","",'[1]TCE - ANEXO IV - Preencher'!K18)</f>
        <v>44022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2604106</v>
      </c>
      <c r="L9" s="7">
        <f>'[1]TCE - ANEXO IV - Preencher'!N18</f>
        <v>23.69679141165982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>
        <f>'[1]TCE - ANEXO IV - Preencher'!F19</f>
        <v>90400888000142</v>
      </c>
      <c r="E10" s="5" t="str">
        <f>'[1]TCE - ANEXO IV - Preencher'!G19</f>
        <v>BANCO SANTANDER DO BRASIL S/A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81/2020</v>
      </c>
      <c r="I10" s="6">
        <f>IF('[1]TCE - ANEXO IV - Preencher'!K19="","",'[1]TCE - ANEXO IV - Preencher'!K19)</f>
        <v>44013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2604106</v>
      </c>
      <c r="L10" s="7">
        <f>'[1]TCE - ANEXO IV - Preencher'!N19</f>
        <v>12.422863376415602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>
        <f>'[1]TCE - ANEXO IV - Preencher'!F20</f>
        <v>90400888000142</v>
      </c>
      <c r="E11" s="5" t="str">
        <f>'[1]TCE - ANEXO IV - Preencher'!G20</f>
        <v>BANCO SANTANDER DO BRASIL S/A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100/2020</v>
      </c>
      <c r="I11" s="6">
        <f>IF('[1]TCE - ANEXO IV - Preencher'!K20="","",'[1]TCE - ANEXO IV - Preencher'!K20)</f>
        <v>44033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2604106</v>
      </c>
      <c r="L11" s="7">
        <f>'[1]TCE - ANEXO IV - Preencher'!N20</f>
        <v>12.422863376415602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>
        <f>'[1]TCE - ANEXO IV - Preencher'!F21</f>
        <v>90400888000142</v>
      </c>
      <c r="E12" s="5" t="str">
        <f>'[1]TCE - ANEXO IV - Preencher'!G21</f>
        <v>BANCO SANTANDER DO BRASIL S/A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33/2020</v>
      </c>
      <c r="I12" s="6">
        <f>IF('[1]TCE - ANEXO IV - Preencher'!K21="","",'[1]TCE - ANEXO IV - Preencher'!K21)</f>
        <v>44043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2604106</v>
      </c>
      <c r="L12" s="7">
        <f>'[1]TCE - ANEXO IV - Preencher'!N21</f>
        <v>12.422863376415602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 xml:space="preserve">5.25 - Serviços Bancários </v>
      </c>
      <c r="D13" s="3">
        <f>'[1]TCE - ANEXO IV - Preencher'!F22</f>
        <v>90400888000142</v>
      </c>
      <c r="E13" s="5" t="str">
        <f>'[1]TCE - ANEXO IV - Preencher'!G22</f>
        <v>BANCO SANTANDER DO BRASIL S/A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78/2020</v>
      </c>
      <c r="I13" s="6">
        <f>IF('[1]TCE - ANEXO IV - Preencher'!K22="","",'[1]TCE - ANEXO IV - Preencher'!K22)</f>
        <v>44013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2604106</v>
      </c>
      <c r="L13" s="7">
        <f>'[1]TCE - ANEXO IV - Preencher'!N22</f>
        <v>3.5545187117489729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>
        <f>'[1]TCE - ANEXO IV - Preencher'!F23</f>
        <v>90400888000142</v>
      </c>
      <c r="E14" s="5" t="str">
        <f>'[1]TCE - ANEXO IV - Preencher'!G23</f>
        <v>BANCO SANTANDER DO BRASIL S/A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2/2020</v>
      </c>
      <c r="I14" s="6">
        <f>IF('[1]TCE - ANEXO IV - Preencher'!K23="","",'[1]TCE - ANEXO IV - Preencher'!K23)</f>
        <v>44014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2604106</v>
      </c>
      <c r="L14" s="7">
        <f>'[1]TCE - ANEXO IV - Preencher'!N23</f>
        <v>1.1848395705829911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>
        <f>'[1]TCE - ANEXO IV - Preencher'!F24</f>
        <v>90400888000142</v>
      </c>
      <c r="E15" s="5" t="str">
        <f>'[1]TCE - ANEXO IV - Preencher'!G24</f>
        <v>BANCO SANTANDER DO BRASIL S/A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01/2020</v>
      </c>
      <c r="I15" s="6">
        <f>IF('[1]TCE - ANEXO IV - Preencher'!K24="","",'[1]TCE - ANEXO IV - Preencher'!K24)</f>
        <v>44015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2604106</v>
      </c>
      <c r="L15" s="7">
        <f>'[1]TCE - ANEXO IV - Preencher'!N24</f>
        <v>4.7393582823319642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>BANCO SANTANDER DO BRASIL S/A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3/2020</v>
      </c>
      <c r="I16" s="6">
        <f>IF('[1]TCE - ANEXO IV - Preencher'!K25="","",'[1]TCE - ANEXO IV - Preencher'!K25)</f>
        <v>44018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2604106</v>
      </c>
      <c r="L16" s="7">
        <f>'[1]TCE - ANEXO IV - Preencher'!N25</f>
        <v>3.5545187117489729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BANCO SANTANDER DO BRASIL S/A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10/2020</v>
      </c>
      <c r="I17" s="6">
        <f>IF('[1]TCE - ANEXO IV - Preencher'!K26="","",'[1]TCE - ANEXO IV - Preencher'!K26)</f>
        <v>44019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2604106</v>
      </c>
      <c r="L17" s="7">
        <f>'[1]TCE - ANEXO IV - Preencher'!N26</f>
        <v>5.924197852914955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BANCO SANTANDER DO BRASIL S/A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15/2020</v>
      </c>
      <c r="I18" s="6">
        <f>IF('[1]TCE - ANEXO IV - Preencher'!K27="","",'[1]TCE - ANEXO IV - Preencher'!K27)</f>
        <v>44020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2604106</v>
      </c>
      <c r="L18" s="7">
        <f>'[1]TCE - ANEXO IV - Preencher'!N27</f>
        <v>5.924197852914955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BANCO SANTANDER DO BRASIL S/A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21/2020</v>
      </c>
      <c r="I19" s="6">
        <f>IF('[1]TCE - ANEXO IV - Preencher'!K28="","",'[1]TCE - ANEXO IV - Preencher'!K28)</f>
        <v>44021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2604106</v>
      </c>
      <c r="L19" s="7">
        <f>'[1]TCE - ANEXO IV - Preencher'!N28</f>
        <v>11.84839570582991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>
        <f>'[1]TCE - ANEXO IV - Preencher'!F29</f>
        <v>90400888000142</v>
      </c>
      <c r="E20" s="5" t="str">
        <f>'[1]TCE - ANEXO IV - Preencher'!G29</f>
        <v>BANCO SANTANDER DO BRASIL S/A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25/2020</v>
      </c>
      <c r="I20" s="6">
        <f>IF('[1]TCE - ANEXO IV - Preencher'!K29="","",'[1]TCE - ANEXO IV - Preencher'!K29)</f>
        <v>44022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2604106</v>
      </c>
      <c r="L20" s="7">
        <f>'[1]TCE - ANEXO IV - Preencher'!N29</f>
        <v>14.218074846995892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BANCO SANTANDER DO BRASIL S/A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42/2020</v>
      </c>
      <c r="I21" s="6">
        <f>IF('[1]TCE - ANEXO IV - Preencher'!K30="","",'[1]TCE - ANEXO IV - Preencher'!K30)</f>
        <v>44026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2604106</v>
      </c>
      <c r="L21" s="7">
        <f>'[1]TCE - ANEXO IV - Preencher'!N30</f>
        <v>5.924197852914955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BANCO SANTANDER DO BRASIL S/A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46/2020</v>
      </c>
      <c r="I22" s="6">
        <f>IF('[1]TCE - ANEXO IV - Preencher'!K31="","",'[1]TCE - ANEXO IV - Preencher'!K31)</f>
        <v>44027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2604106</v>
      </c>
      <c r="L22" s="7">
        <f>'[1]TCE - ANEXO IV - Preencher'!N31</f>
        <v>14.218074846995892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BANCO SANTANDER DO BRASIL S/A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48/2020</v>
      </c>
      <c r="I23" s="6">
        <f>IF('[1]TCE - ANEXO IV - Preencher'!K32="","",'[1]TCE - ANEXO IV - Preencher'!K32)</f>
        <v>44028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2604106</v>
      </c>
      <c r="L23" s="7">
        <f>'[1]TCE - ANEXO IV - Preencher'!N32</f>
        <v>4.7393582823319642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BANCO SANTANDER DO BRASIL S/A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49/2020</v>
      </c>
      <c r="I24" s="6">
        <f>IF('[1]TCE - ANEXO IV - Preencher'!K33="","",'[1]TCE - ANEXO IV - Preencher'!K33)</f>
        <v>44029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2604106</v>
      </c>
      <c r="L24" s="7">
        <f>'[1]TCE - ANEXO IV - Preencher'!N33</f>
        <v>2.3696791411659821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BANCO SANTANDER DO BRASIL S/A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60/2020</v>
      </c>
      <c r="I25" s="6">
        <f>IF('[1]TCE - ANEXO IV - Preencher'!K34="","",'[1]TCE - ANEXO IV - Preencher'!K34)</f>
        <v>44032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2604106</v>
      </c>
      <c r="L25" s="7">
        <f>'[1]TCE - ANEXO IV - Preencher'!N34</f>
        <v>8.2938769940809376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>
        <f>'[1]TCE - ANEXO IV - Preencher'!F35</f>
        <v>90400888000142</v>
      </c>
      <c r="E26" s="5" t="str">
        <f>'[1]TCE - ANEXO IV - Preencher'!G35</f>
        <v>BANCO SANTANDER DO BRASIL S/A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633/2020</v>
      </c>
      <c r="I26" s="6">
        <f>IF('[1]TCE - ANEXO IV - Preencher'!K35="","",'[1]TCE - ANEXO IV - Preencher'!K35)</f>
        <v>44033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2604106</v>
      </c>
      <c r="L26" s="7">
        <f>'[1]TCE - ANEXO IV - Preencher'!N35</f>
        <v>4.7393582823319642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>
        <f>'[1]TCE - ANEXO IV - Preencher'!F36</f>
        <v>90400888000142</v>
      </c>
      <c r="E27" s="5" t="str">
        <f>'[1]TCE - ANEXO IV - Preencher'!G36</f>
        <v>BANCO SANTANDER DO BRASIL S/A</v>
      </c>
      <c r="F27" s="5" t="str">
        <f>'[1]TCE - ANEXO IV - Preencher'!H36</f>
        <v>S</v>
      </c>
      <c r="G27" s="5" t="str">
        <f>'[1]TCE - ANEXO IV - Preencher'!I36</f>
        <v>N</v>
      </c>
      <c r="H27" s="5" t="str">
        <f>'[1]TCE - ANEXO IV - Preencher'!J36</f>
        <v>61/2020</v>
      </c>
      <c r="I27" s="6">
        <f>IF('[1]TCE - ANEXO IV - Preencher'!K36="","",'[1]TCE - ANEXO IV - Preencher'!K36)</f>
        <v>44034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2604106</v>
      </c>
      <c r="L27" s="7">
        <f>'[1]TCE - ANEXO IV - Preencher'!N36</f>
        <v>2.3696791411659821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 xml:space="preserve">5.25 - Serviços Bancários </v>
      </c>
      <c r="D28" s="3">
        <f>'[1]TCE - ANEXO IV - Preencher'!F37</f>
        <v>90400888000142</v>
      </c>
      <c r="E28" s="5" t="str">
        <f>'[1]TCE - ANEXO IV - Preencher'!G37</f>
        <v>BANCO SANTANDER DO BRASIL S/A</v>
      </c>
      <c r="F28" s="5" t="str">
        <f>'[1]TCE - ANEXO IV - Preencher'!H37</f>
        <v>S</v>
      </c>
      <c r="G28" s="5" t="str">
        <f>'[1]TCE - ANEXO IV - Preencher'!I37</f>
        <v>N</v>
      </c>
      <c r="H28" s="5" t="str">
        <f>'[1]TCE - ANEXO IV - Preencher'!J37</f>
        <v>90/2020</v>
      </c>
      <c r="I28" s="6">
        <f>IF('[1]TCE - ANEXO IV - Preencher'!K37="","",'[1]TCE - ANEXO IV - Preencher'!K37)</f>
        <v>44035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2604106</v>
      </c>
      <c r="L28" s="7">
        <f>'[1]TCE - ANEXO IV - Preencher'!N37</f>
        <v>3.5545187117489729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 xml:space="preserve">5.25 - Serviços Bancários </v>
      </c>
      <c r="D29" s="3">
        <f>'[1]TCE - ANEXO IV - Preencher'!F38</f>
        <v>90400888000142</v>
      </c>
      <c r="E29" s="5" t="str">
        <f>'[1]TCE - ANEXO IV - Preencher'!G38</f>
        <v>BANCO SANTANDER DO BRASIL S/A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83/2020</v>
      </c>
      <c r="I29" s="6">
        <f>IF('[1]TCE - ANEXO IV - Preencher'!K38="","",'[1]TCE - ANEXO IV - Preencher'!K38)</f>
        <v>44036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2604106</v>
      </c>
      <c r="L29" s="7">
        <f>'[1]TCE - ANEXO IV - Preencher'!N38</f>
        <v>2.3696791411659821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 xml:space="preserve">5.25 - Serviços Bancários </v>
      </c>
      <c r="D30" s="3">
        <f>'[1]TCE - ANEXO IV - Preencher'!F39</f>
        <v>90400888000142</v>
      </c>
      <c r="E30" s="5" t="str">
        <f>'[1]TCE - ANEXO IV - Preencher'!G39</f>
        <v>BANCO SANTANDER DO BRASIL S/A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86/2020</v>
      </c>
      <c r="I30" s="6">
        <f>IF('[1]TCE - ANEXO IV - Preencher'!K39="","",'[1]TCE - ANEXO IV - Preencher'!K39)</f>
        <v>44039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2604106</v>
      </c>
      <c r="L30" s="7">
        <f>'[1]TCE - ANEXO IV - Preencher'!N39</f>
        <v>1.1848395705829911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 xml:space="preserve">5.25 - Serviços Bancários </v>
      </c>
      <c r="D31" s="3">
        <f>'[1]TCE - ANEXO IV - Preencher'!F40</f>
        <v>90400888000142</v>
      </c>
      <c r="E31" s="5" t="str">
        <f>'[1]TCE - ANEXO IV - Preencher'!G40</f>
        <v>BANCO SANTANDER DO BRASIL S/A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69/2020</v>
      </c>
      <c r="I31" s="6">
        <f>IF('[1]TCE - ANEXO IV - Preencher'!K40="","",'[1]TCE - ANEXO IV - Preencher'!K40)</f>
        <v>44040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2604106</v>
      </c>
      <c r="L31" s="7">
        <f>'[1]TCE - ANEXO IV - Preencher'!N40</f>
        <v>2.3696791411659821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 xml:space="preserve">5.25 - Serviços Bancários </v>
      </c>
      <c r="D32" s="3">
        <f>'[1]TCE - ANEXO IV - Preencher'!F41</f>
        <v>90400888000142</v>
      </c>
      <c r="E32" s="5" t="str">
        <f>'[1]TCE - ANEXO IV - Preencher'!G41</f>
        <v>BANCO SANTANDER DO BRASIL S/A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58/2020</v>
      </c>
      <c r="I32" s="6">
        <f>IF('[1]TCE - ANEXO IV - Preencher'!K41="","",'[1]TCE - ANEXO IV - Preencher'!K41)</f>
        <v>44041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2604106</v>
      </c>
      <c r="L32" s="7">
        <f>'[1]TCE - ANEXO IV - Preencher'!N41</f>
        <v>1.1848395705829911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 xml:space="preserve">5.25 - Serviços Bancários </v>
      </c>
      <c r="D33" s="3">
        <f>'[1]TCE - ANEXO IV - Preencher'!F42</f>
        <v>90400888000142</v>
      </c>
      <c r="E33" s="5" t="str">
        <f>'[1]TCE - ANEXO IV - Preencher'!G42</f>
        <v>BANCO SANTANDER DO BRASIL S/A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32/2020</v>
      </c>
      <c r="I33" s="6">
        <f>IF('[1]TCE - ANEXO IV - Preencher'!K42="","",'[1]TCE - ANEXO IV - Preencher'!K42)</f>
        <v>44043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2604106</v>
      </c>
      <c r="L33" s="7">
        <f>'[1]TCE - ANEXO IV - Preencher'!N42</f>
        <v>5.924197852914955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 xml:space="preserve">5.25 - Serviços Bancários </v>
      </c>
      <c r="D34" s="3">
        <f>'[1]TCE - ANEXO IV - Preencher'!F43</f>
        <v>90400888000142</v>
      </c>
      <c r="E34" s="5" t="str">
        <f>'[1]TCE - ANEXO IV - Preencher'!G43</f>
        <v>BANCO SANTANDER DO BRASIL S/A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39/2020</v>
      </c>
      <c r="I34" s="6">
        <f>IF('[1]TCE - ANEXO IV - Preencher'!K43="","",'[1]TCE - ANEXO IV - Preencher'!K43)</f>
        <v>44042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2604106</v>
      </c>
      <c r="L34" s="7">
        <f>'[1]TCE - ANEXO IV - Preencher'!N43</f>
        <v>1.1848395705829911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5.9 - Telefonia Móvel</v>
      </c>
      <c r="D35" s="3">
        <f>'[1]TCE - ANEXO IV - Preencher'!F44</f>
        <v>2558157000839</v>
      </c>
      <c r="E35" s="5" t="str">
        <f>'[1]TCE - ANEXO IV - Preencher'!G44</f>
        <v>TELEFONIA BRASIL S.A.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0265380609</v>
      </c>
      <c r="I35" s="6">
        <f>IF('[1]TCE - ANEXO IV - Preencher'!K44="","",'[1]TCE - ANEXO IV - Preencher'!K44)</f>
        <v>44030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219.19532055785334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5.18 - Teledonia Fixa</v>
      </c>
      <c r="D36" s="3">
        <f>'[1]TCE - ANEXO IV - Preencher'!F45</f>
        <v>11844663000109</v>
      </c>
      <c r="E36" s="5" t="str">
        <f>'[1]TCE - ANEXO IV - Preencher'!G45</f>
        <v xml:space="preserve">1TELECOM SERVIÇOS DE TECNOLOGIA EM INTERNET LTDA PE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55618</v>
      </c>
      <c r="I36" s="6">
        <f>IF('[1]TCE - ANEXO IV - Preencher'!K45="","",'[1]TCE - ANEXO IV - Preencher'!K45)</f>
        <v>44039</v>
      </c>
      <c r="J36" s="5" t="str">
        <f>'[1]TCE - ANEXO IV - Preencher'!L45</f>
        <v>D529CB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103.88290376424608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5.18 - Teledonia Fixa</v>
      </c>
      <c r="D37" s="3">
        <f>'[1]TCE - ANEXO IV - Preencher'!F46</f>
        <v>11844663000109</v>
      </c>
      <c r="E37" s="5" t="str">
        <f>'[1]TCE - ANEXO IV - Preencher'!G46</f>
        <v xml:space="preserve">1TELECOM SERVIÇOS DE TECNOLOGIA EM INTERNET LTDA PE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000067702</v>
      </c>
      <c r="I37" s="6">
        <f>IF('[1]TCE - ANEXO IV - Preencher'!K46="","",'[1]TCE - ANEXO IV - Preencher'!K46)</f>
        <v>44039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63.670166823247598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5.13 - Água e Esgoto</v>
      </c>
      <c r="D38" s="3">
        <f>'[1]TCE - ANEXO IV - Preencher'!F47</f>
        <v>9769035000164</v>
      </c>
      <c r="E38" s="5" t="str">
        <f>'[1]TCE - ANEXO IV - Preencher'!G47</f>
        <v>COMPESA- COMPANHIA PERNAMBUCANA DE SANEAMENTO COMP VENCER 30 08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202007103447679</v>
      </c>
      <c r="I38" s="6">
        <f>IF('[1]TCE - ANEXO IV - Preencher'!K47="","",'[1]TCE - ANEXO IV - Preencher'!K47)</f>
        <v>44050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1215.5999999999999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5.12 - Energia Elétrica</v>
      </c>
      <c r="D39" s="3">
        <f>'[1]TCE - ANEXO IV - Preencher'!F48</f>
        <v>2558157000839</v>
      </c>
      <c r="E39" s="5" t="str">
        <f>'[1]TCE - ANEXO IV - Preencher'!G48</f>
        <v xml:space="preserve">COMPANHIA ENERGETICA DE PERNAMBUCO 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117172856</v>
      </c>
      <c r="I39" s="6">
        <f>IF('[1]TCE - ANEXO IV - Preencher'!K48="","",'[1]TCE - ANEXO IV - Preencher'!K48)</f>
        <v>44034</v>
      </c>
      <c r="J39" s="5" t="str">
        <f>'[1]TCE - ANEXO IV - Preencher'!L48</f>
        <v>BE400526CBE288F068422F58102B3A72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23887.246999999999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5.3 - Locação de Máquinas e Equipamentos</v>
      </c>
      <c r="D40" s="3">
        <f>'[1]TCE - ANEXO IV - Preencher'!F49</f>
        <v>9168271000206</v>
      </c>
      <c r="E40" s="5" t="str">
        <f>'[1]TCE - ANEXO IV - Preencher'!G49</f>
        <v xml:space="preserve">AGISA CONTAINNERS LTDA - MATRIZ 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004847</v>
      </c>
      <c r="I40" s="6">
        <f>IF('[1]TCE - ANEXO IV - Preencher'!K49="","",'[1]TCE - ANEXO IV - Preencher'!K49)</f>
        <v>44017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167.55307058749369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5.3 - Locação de Máquinas e Equipamentos</v>
      </c>
      <c r="D41" s="3">
        <f>'[1]TCE - ANEXO IV - Preencher'!F50</f>
        <v>13490233000161</v>
      </c>
      <c r="E41" s="5" t="str">
        <f>'[1]TCE - ANEXO IV - Preencher'!G50</f>
        <v xml:space="preserve">ALONETEC IMPORTAÇÃO E SERVIÇOS DE EQUIPAMENTOS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2672</v>
      </c>
      <c r="I41" s="6">
        <f>IF('[1]TCE - ANEXO IV - Preencher'!K50="","",'[1]TCE - ANEXO IV - Preencher'!K50)</f>
        <v>44031</v>
      </c>
      <c r="J41" s="5" t="str">
        <f>'[1]TCE - ANEXO IV - Preencher'!L50</f>
        <v>PQR6M9PD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260.66470552825803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5.3 - Locação de Máquinas e Equipamentos</v>
      </c>
      <c r="D42" s="3">
        <f>'[1]TCE - ANEXO IV - Preencher'!F51</f>
        <v>5097661000109</v>
      </c>
      <c r="E42" s="5" t="str">
        <f>'[1]TCE - ANEXO IV - Preencher'!G51</f>
        <v xml:space="preserve">CONTAGE REPRESENTAÇÕES E CONSULTORIA LTDA ME 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FAT001896</v>
      </c>
      <c r="I42" s="6">
        <f>IF('[1]TCE - ANEXO IV - Preencher'!K51="","",'[1]TCE - ANEXO IV - Preencher'!K51)</f>
        <v>44037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730.0526647026511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5.3 - Locação de Máquinas e Equipamentos</v>
      </c>
      <c r="D43" s="3">
        <f>'[1]TCE - ANEXO IV - Preencher'!F52</f>
        <v>97406706000190</v>
      </c>
      <c r="E43" s="5" t="str">
        <f>'[1]TCE - ANEXO IV - Preencher'!G52</f>
        <v xml:space="preserve">HP FINANCIAL SERVICES ARRENDAMENTO MERCANTIL S.A. </v>
      </c>
      <c r="F43" s="5" t="str">
        <f>'[1]TCE - ANEXO IV - Preencher'!H52</f>
        <v>S</v>
      </c>
      <c r="G43" s="5" t="str">
        <f>'[1]TCE - ANEXO IV - Preencher'!I52</f>
        <v>N</v>
      </c>
      <c r="H43" s="5" t="str">
        <f>'[1]TCE - ANEXO IV - Preencher'!J52</f>
        <v>5329708517</v>
      </c>
      <c r="I43" s="6">
        <f>IF('[1]TCE - ANEXO IV - Preencher'!K52="","",'[1]TCE - ANEXO IV - Preencher'!K52)</f>
        <v>43521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3505708</v>
      </c>
      <c r="L43" s="7">
        <f>'[1]TCE - ANEXO IV - Preencher'!N52</f>
        <v>399.07311629470422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5.3 - Locação de Máquinas e Equipamentos</v>
      </c>
      <c r="D44" s="3">
        <f>'[1]TCE - ANEXO IV - Preencher'!F53</f>
        <v>27893009000125</v>
      </c>
      <c r="E44" s="5" t="str">
        <f>'[1]TCE - ANEXO IV - Preencher'!G53</f>
        <v xml:space="preserve">L S A SOLUÇÕES EM TECNOLOGIA EIRELI - ME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00000061</v>
      </c>
      <c r="I44" s="6">
        <f>IF('[1]TCE - ANEXO IV - Preencher'!K53="","",'[1]TCE - ANEXO IV - Preencher'!K53)</f>
        <v>44044</v>
      </c>
      <c r="J44" s="5" t="str">
        <f>'[1]TCE - ANEXO IV - Preencher'!L53</f>
        <v>BVIH9AG4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430.85075293926946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5.3 - Locação de Máquinas e Equipamentos</v>
      </c>
      <c r="D45" s="3">
        <f>'[1]TCE - ANEXO IV - Preencher'!F54</f>
        <v>4966953000160</v>
      </c>
      <c r="E45" s="5" t="str">
        <f>'[1]TCE - ANEXO IV - Preencher'!G54</f>
        <v xml:space="preserve">MPM - ALUGUEL DE AR LTDA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0002144</v>
      </c>
      <c r="I45" s="6">
        <f>IF('[1]TCE - ANEXO IV - Preencher'!K54="","",'[1]TCE - ANEXO IV - Preencher'!K54)</f>
        <v>44014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1091.488574112816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5.3 - Locação de Máquinas e Equipamentos</v>
      </c>
      <c r="D46" s="3">
        <f>'[1]TCE - ANEXO IV - Preencher'!F55</f>
        <v>10279299000119</v>
      </c>
      <c r="E46" s="5" t="str">
        <f>'[1]TCE - ANEXO IV - Preencher'!G55</f>
        <v xml:space="preserve">RGRAPH LOC. COM. E SERV. LTDA ME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02934</v>
      </c>
      <c r="I46" s="6">
        <f>IF('[1]TCE - ANEXO IV - Preencher'!K55="","",'[1]TCE - ANEXO IV - Preencher'!K55)</f>
        <v>44043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1400.3056385126256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5.3 - Locação de Máquinas e Equipamentos</v>
      </c>
      <c r="D47" s="3">
        <f>'[1]TCE - ANEXO IV - Preencher'!F56</f>
        <v>31321644000105</v>
      </c>
      <c r="E47" s="5" t="str">
        <f>'[1]TCE - ANEXO IV - Preencher'!G56</f>
        <v>TH COMERCIO E LOCACAO DE EQUIPAMENTOS PARA CONSTRUÇÃO CIVIL LTDA COMP 21/08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633</v>
      </c>
      <c r="I47" s="6">
        <f>IF('[1]TCE - ANEXO IV - Preencher'!K56="","",'[1]TCE - ANEXO IV - Preencher'!K56)</f>
        <v>44034</v>
      </c>
      <c r="J47" s="5" t="str">
        <f>'[1]TCE - ANEXO IV - Preencher'!L56</f>
        <v>RZBQS22UC</v>
      </c>
      <c r="K47" s="5" t="str">
        <f>IF(F47="B",LEFT('[1]TCE - ANEXO IV - Preencher'!M56,2),IF(F47="S",LEFT('[1]TCE - ANEXO IV - Preencher'!M56,7),IF('[1]TCE - ANEXO IV - Preencher'!H56="","")))</f>
        <v>2604106</v>
      </c>
      <c r="L47" s="7">
        <f>'[1]TCE - ANEXO IV - Preencher'!N56</f>
        <v>33.51061411749874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5.1 - Locação de Equipamentos Médicos-Hospitalares</v>
      </c>
      <c r="D48" s="3">
        <f>'[1]TCE - ANEXO IV - Preencher'!F57</f>
        <v>1440590000136</v>
      </c>
      <c r="E48" s="5" t="str">
        <f>'[1]TCE - ANEXO IV - Preencher'!G57</f>
        <v xml:space="preserve">FRESENIUS MEDICAL CARE 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38</v>
      </c>
      <c r="I48" s="6">
        <f>IF('[1]TCE - ANEXO IV - Preencher'!K57="","",'[1]TCE - ANEXO IV - Preencher'!K57)</f>
        <v>44043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3524709</v>
      </c>
      <c r="L48" s="7">
        <f>'[1]TCE - ANEXO IV - Preencher'!N57</f>
        <v>2066.3219132520308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5.1 - Locação de Equipamentos Médicos-Hospitalares</v>
      </c>
      <c r="D49" s="3">
        <f>'[1]TCE - ANEXO IV - Preencher'!F58</f>
        <v>1440590000136</v>
      </c>
      <c r="E49" s="5" t="str">
        <f>'[1]TCE - ANEXO IV - Preencher'!G58</f>
        <v xml:space="preserve">FRESENIUS MEDICAL CARE 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31</v>
      </c>
      <c r="I49" s="6">
        <f>IF('[1]TCE - ANEXO IV - Preencher'!K58="","",'[1]TCE - ANEXO IV - Preencher'!K58)</f>
        <v>44043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3524709</v>
      </c>
      <c r="L49" s="7">
        <f>'[1]TCE - ANEXO IV - Preencher'!N58</f>
        <v>517.63606265770898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5.1 - Locação de Equipamentos Médicos-Hospitalares</v>
      </c>
      <c r="D50" s="3">
        <f>'[1]TCE - ANEXO IV - Preencher'!F59</f>
        <v>24884275000101</v>
      </c>
      <c r="E50" s="5" t="str">
        <f>'[1]TCE - ANEXO IV - Preencher'!G59</f>
        <v xml:space="preserve">INNOVAR SERVIÇOS DE EQUIPAMENTOS HOSPITALARES 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102-07/2020</v>
      </c>
      <c r="I50" s="6">
        <f>IF('[1]TCE - ANEXO IV - Preencher'!K59="","",'[1]TCE - ANEXO IV - Preencher'!K59)</f>
        <v>44036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2609600</v>
      </c>
      <c r="L50" s="7">
        <f>'[1]TCE - ANEXO IV - Preencher'!N59</f>
        <v>3063.8275764570276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5.1 - Locação de Equipamentos Médicos-Hospitalares</v>
      </c>
      <c r="D51" s="3">
        <f>'[1]TCE - ANEXO IV - Preencher'!F60</f>
        <v>60619202001209</v>
      </c>
      <c r="E51" s="5" t="str">
        <f>'[1]TCE - ANEXO IV - Preencher'!G60</f>
        <v>MESSER GASES LTDA   COMP 24/08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0084386282</v>
      </c>
      <c r="I51" s="6">
        <f>IF('[1]TCE - ANEXO IV - Preencher'!K60="","",'[1]TCE - ANEXO IV - Preencher'!K60)</f>
        <v>44039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3831.0123952171612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5.1 - Locação de Equipamentos Médicos-Hospitalares</v>
      </c>
      <c r="D52" s="3">
        <f>'[1]TCE - ANEXO IV - Preencher'!F61</f>
        <v>60619202001209</v>
      </c>
      <c r="E52" s="5" t="str">
        <f>'[1]TCE - ANEXO IV - Preencher'!G61</f>
        <v>MESSER GASES LTDA COMP 24/08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0084386281</v>
      </c>
      <c r="I52" s="6">
        <f>IF('[1]TCE - ANEXO IV - Preencher'!K61="","",'[1]TCE - ANEXO IV - Preencher'!K61)</f>
        <v>44039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1654.9360398844399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5.8 - Locação de Veículos Automotores</v>
      </c>
      <c r="D53" s="3">
        <f>'[1]TCE - ANEXO IV - Preencher'!F62</f>
        <v>16670085049162</v>
      </c>
      <c r="E53" s="5" t="str">
        <f>'[1]TCE - ANEXO IV - Preencher'!G62</f>
        <v xml:space="preserve">LOCALIZA RENT A CAR S/A  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44434</v>
      </c>
      <c r="I53" s="6">
        <f>IF('[1]TCE - ANEXO IV - Preencher'!K62="","",'[1]TCE - ANEXO IV - Preencher'!K62)</f>
        <v>44029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2604106</v>
      </c>
      <c r="L53" s="7">
        <f>'[1]TCE - ANEXO IV - Preencher'!N62</f>
        <v>359.04229411605792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5.8 - Locação de Veículos Automotores</v>
      </c>
      <c r="D54" s="3">
        <f>'[1]TCE - ANEXO IV - Preencher'!F63</f>
        <v>16670085049162</v>
      </c>
      <c r="E54" s="5" t="str">
        <f>'[1]TCE - ANEXO IV - Preencher'!G63</f>
        <v xml:space="preserve">LOCALIZA RENT A CAR S/A 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44090</v>
      </c>
      <c r="I54" s="6">
        <f>IF('[1]TCE - ANEXO IV - Preencher'!K63="","",'[1]TCE - ANEXO IV - Preencher'!K63)</f>
        <v>44016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2604106</v>
      </c>
      <c r="L54" s="7">
        <f>'[1]TCE - ANEXO IV - Preencher'!N63</f>
        <v>359.04229411605792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5.99 - Outros Serviços de Terceiros Pessoa Jurídica</v>
      </c>
      <c r="D55" s="3">
        <f>'[1]TCE - ANEXO IV - Preencher'!F64</f>
        <v>20147617002276</v>
      </c>
      <c r="E55" s="5" t="str">
        <f>'[1]TCE - ANEXO IV - Preencher'!G64</f>
        <v xml:space="preserve">JAMEF TRANSPORTES EIRELI 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5100096</v>
      </c>
      <c r="I55" s="6">
        <f>IF('[1]TCE - ANEXO IV - Preencher'!K64="","",'[1]TCE - ANEXO IV - Preencher'!K64)</f>
        <v>44033</v>
      </c>
      <c r="J55" s="5" t="str">
        <f>'[1]TCE - ANEXO IV - Preencher'!L64</f>
        <v>35200720147617002276570010051000961994899904</v>
      </c>
      <c r="K55" s="5" t="str">
        <f>IF(F55="B",LEFT('[1]TCE - ANEXO IV - Preencher'!M64,2),IF(F55="S",LEFT('[1]TCE - ANEXO IV - Preencher'!M64,7),IF('[1]TCE - ANEXO IV - Preencher'!H64="","")))</f>
        <v>3505708</v>
      </c>
      <c r="L55" s="7">
        <f>'[1]TCE - ANEXO IV - Preencher'!N64</f>
        <v>359.17154934193968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5.16 - Serviços Médico-Hospitalares, Odotonlógia e Laboratoriais</v>
      </c>
      <c r="D56" s="3">
        <f>'[1]TCE - ANEXO IV - Preencher'!F65</f>
        <v>36514692000133</v>
      </c>
      <c r="E56" s="5" t="str">
        <f>'[1]TCE - ANEXO IV - Preencher'!G65</f>
        <v>AFONSO DE MELO SERV. MEDICOS E HOSPITALARES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00000021</v>
      </c>
      <c r="I56" s="6">
        <f>IF('[1]TCE - ANEXO IV - Preencher'!K65="","",'[1]TCE - ANEXO IV - Preencher'!K65)</f>
        <v>44042</v>
      </c>
      <c r="J56" s="5" t="str">
        <f>'[1]TCE - ANEXO IV - Preencher'!L65</f>
        <v>BLAPVLBD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4188.8267646873419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5.16 - Serviços Médico-Hospitalares, Odotonlógia e Laboratoriais</v>
      </c>
      <c r="D57" s="3">
        <f>'[1]TCE - ANEXO IV - Preencher'!F66</f>
        <v>27816524000101</v>
      </c>
      <c r="E57" s="5" t="str">
        <f>'[1]TCE - ANEXO IV - Preencher'!G66</f>
        <v xml:space="preserve">CLINICA NEFROAGRESTE LTDA ME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62</v>
      </c>
      <c r="I57" s="6">
        <f>IF('[1]TCE - ANEXO IV - Preencher'!K66="","",'[1]TCE - ANEXO IV - Preencher'!K66)</f>
        <v>44039</v>
      </c>
      <c r="J57" s="5" t="str">
        <f>'[1]TCE - ANEXO IV - Preencher'!L66</f>
        <v>LTGPRTSYP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24917.535211654416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5.16 - Serviços Médico-Hospitalares, Odotonlógia e Laboratoriais</v>
      </c>
      <c r="D58" s="3">
        <f>'[1]TCE - ANEXO IV - Preencher'!F67</f>
        <v>5844351000100</v>
      </c>
      <c r="E58" s="5" t="str">
        <f>'[1]TCE - ANEXO IV - Preencher'!G67</f>
        <v xml:space="preserve">IMAGEM INTERIOR DIAGNOSTICOS SS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135</v>
      </c>
      <c r="I58" s="6">
        <f>IF('[1]TCE - ANEXO IV - Preencher'!K67="","",'[1]TCE - ANEXO IV - Preencher'!K67)</f>
        <v>44041</v>
      </c>
      <c r="J58" s="5" t="str">
        <f>'[1]TCE - ANEXO IV - Preencher'!L67</f>
        <v>JD5OCD9WZ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21242.330416776567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5.16 - Serviços Médico-Hospitalares, Odotonlógia e Laboratoriais</v>
      </c>
      <c r="D59" s="3">
        <f>'[1]TCE - ANEXO IV - Preencher'!F68</f>
        <v>28629942000152</v>
      </c>
      <c r="E59" s="5" t="str">
        <f>'[1]TCE - ANEXO IV - Preencher'!G68</f>
        <v>ARC SERVICOS MEDICOS E HOSPITALARES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000000180</v>
      </c>
      <c r="I59" s="6">
        <f>IF('[1]TCE - ANEXO IV - Preencher'!K68="","",'[1]TCE - ANEXO IV - Preencher'!K68)</f>
        <v>44039</v>
      </c>
      <c r="J59" s="5" t="str">
        <f>'[1]TCE - ANEXO IV - Preencher'!L68</f>
        <v>LVZV85052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837.76535293746838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5.16 - Serviços Médico-Hospitalares, Odotonlógia e Laboratoriais</v>
      </c>
      <c r="D60" s="3">
        <f>'[1]TCE - ANEXO IV - Preencher'!F69</f>
        <v>19378769005305</v>
      </c>
      <c r="E60" s="5" t="str">
        <f>'[1]TCE - ANEXO IV - Preencher'!G69</f>
        <v>INSTITUTO HERMES PARDINI S/A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2020/138427</v>
      </c>
      <c r="I60" s="6">
        <f>IF('[1]TCE - ANEXO IV - Preencher'!K69="","",'[1]TCE - ANEXO IV - Preencher'!K69)</f>
        <v>44036</v>
      </c>
      <c r="J60" s="5" t="str">
        <f>'[1]TCE - ANEXO IV - Preencher'!L69</f>
        <v>ghnhbh7kckmgl</v>
      </c>
      <c r="K60" s="5" t="str">
        <f>IF(F60="B",LEFT('[1]TCE - ANEXO IV - Preencher'!M69,2),IF(F60="S",LEFT('[1]TCE - ANEXO IV - Preencher'!M69,7),IF('[1]TCE - ANEXO IV - Preencher'!H69="","")))</f>
        <v>3171204</v>
      </c>
      <c r="L60" s="7">
        <f>'[1]TCE - ANEXO IV - Preencher'!N69</f>
        <v>1380.7904930197708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5.16 - Serviços Médico-Hospitalares, Odotonlógia e Laboratoriais</v>
      </c>
      <c r="D61" s="3">
        <f>'[1]TCE - ANEXO IV - Preencher'!F70</f>
        <v>31145185000156</v>
      </c>
      <c r="E61" s="5" t="str">
        <f>'[1]TCE - ANEXO IV - Preencher'!G70</f>
        <v>CONSULT LAB LABORATORIO DE ANALISES CLINICAS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000000132</v>
      </c>
      <c r="I61" s="6">
        <f>IF('[1]TCE - ANEXO IV - Preencher'!K70="","",'[1]TCE - ANEXO IV - Preencher'!K70)</f>
        <v>44042</v>
      </c>
      <c r="J61" s="5" t="str">
        <f>'[1]TCE - ANEXO IV - Preencher'!L70</f>
        <v>XOFP79944</v>
      </c>
      <c r="K61" s="5" t="str">
        <f>IF(F61="B",LEFT('[1]TCE - ANEXO IV - Preencher'!M70,2),IF(F61="S",LEFT('[1]TCE - ANEXO IV - Preencher'!M70,7),IF('[1]TCE - ANEXO IV - Preencher'!H70="","")))</f>
        <v>2609600</v>
      </c>
      <c r="L61" s="7">
        <f>'[1]TCE - ANEXO IV - Preencher'!N70</f>
        <v>60961.678618046644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5.16 - Serviços Médico-Hospitalares, Odotonlógia e Laboratoriais</v>
      </c>
      <c r="D62" s="3">
        <f>'[1]TCE - ANEXO IV - Preencher'!F71</f>
        <v>6101092000182</v>
      </c>
      <c r="E62" s="5" t="str">
        <f>'[1]TCE - ANEXO IV - Preencher'!G71</f>
        <v xml:space="preserve">LABORATORIO MEDICO DR ROMUALDO LINS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5093</v>
      </c>
      <c r="I62" s="6">
        <f>IF('[1]TCE - ANEXO IV - Preencher'!K71="","",'[1]TCE - ANEXO IV - Preencher'!K71)</f>
        <v>44042</v>
      </c>
      <c r="J62" s="5" t="str">
        <f>'[1]TCE - ANEXO IV - Preencher'!L71</f>
        <v>DP8TDAHMV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2839.6415680109608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5.8 - Locação de Veículos Automotores</v>
      </c>
      <c r="D63" s="3">
        <f>'[1]TCE - ANEXO IV - Preencher'!F72</f>
        <v>29932922000119</v>
      </c>
      <c r="E63" s="5" t="str">
        <f>'[1]TCE - ANEXO IV - Preencher'!G72</f>
        <v xml:space="preserve">MEDLIFE LOCAÇÃO DE MÁQUINAS E EQUIPAMENTOS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180</v>
      </c>
      <c r="I63" s="6">
        <f>IF('[1]TCE - ANEXO IV - Preencher'!K72="","",'[1]TCE - ANEXO IV - Preencher'!K72)</f>
        <v>44043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4906.9113529194583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5.16 - Serviços Médico-Hospitalares, Odotonlógia e Laboratoriais</v>
      </c>
      <c r="D64" s="3">
        <f>'[1]TCE - ANEXO IV - Preencher'!F73</f>
        <v>610112000164</v>
      </c>
      <c r="E64" s="5" t="str">
        <f>'[1]TCE - ANEXO IV - Preencher'!G73</f>
        <v xml:space="preserve">COOPAGRESTE COOP DOS MEDICOS ANEST. DO INT DE PE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4986</v>
      </c>
      <c r="I64" s="6">
        <f>IF('[1]TCE - ANEXO IV - Preencher'!K73="","",'[1]TCE - ANEXO IV - Preencher'!K73)</f>
        <v>44042</v>
      </c>
      <c r="J64" s="5" t="str">
        <f>'[1]TCE - ANEXO IV - Preencher'!L73</f>
        <v>NFIM4X1A0</v>
      </c>
      <c r="K64" s="5" t="str">
        <f>IF(F64="B",LEFT('[1]TCE - ANEXO IV - Preencher'!M73,2),IF(F64="S",LEFT('[1]TCE - ANEXO IV - Preencher'!M73,7),IF('[1]TCE - ANEXO IV - Preencher'!H73="","")))</f>
        <v>2604106</v>
      </c>
      <c r="L64" s="7">
        <f>'[1]TCE - ANEXO IV - Preencher'!N73</f>
        <v>52779.217235060511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5.15 - Serviços Domésticos</v>
      </c>
      <c r="D65" s="3">
        <f>'[1]TCE - ANEXO IV - Preencher'!F74</f>
        <v>6272575004803</v>
      </c>
      <c r="E65" s="5" t="str">
        <f>'[1]TCE - ANEXO IV - Preencher'!G74</f>
        <v>LAVEBRAS GESTAO DE TEXTEIS S.A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000003477</v>
      </c>
      <c r="I65" s="6">
        <f>IF('[1]TCE - ANEXO IV - Preencher'!K74="","",'[1]TCE - ANEXO IV - Preencher'!K74)</f>
        <v>44042</v>
      </c>
      <c r="J65" s="5" t="str">
        <f>'[1]TCE - ANEXO IV - Preencher'!L74</f>
        <v>ZKFW53710</v>
      </c>
      <c r="K65" s="5" t="str">
        <f>IF(F65="B",LEFT('[1]TCE - ANEXO IV - Preencher'!M74,2),IF(F65="S",LEFT('[1]TCE - ANEXO IV - Preencher'!M74,7),IF('[1]TCE - ANEXO IV - Preencher'!H74="","")))</f>
        <v>2610707</v>
      </c>
      <c r="L65" s="7">
        <f>'[1]TCE - ANEXO IV - Preencher'!N74</f>
        <v>47307.561076880025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5.10 - Detetização/Tratamento de Resíduos e Afins</v>
      </c>
      <c r="D66" s="3">
        <f>'[1]TCE - ANEXO IV - Preencher'!F75</f>
        <v>7575881000118</v>
      </c>
      <c r="E66" s="5" t="str">
        <f>'[1]TCE - ANEXO IV - Preencher'!G75</f>
        <v>SIM GESTAO AMBIENTAL SERVIÇOS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1.018.437</v>
      </c>
      <c r="I66" s="6">
        <f>IF('[1]TCE - ANEXO IV - Preencher'!K75="","",'[1]TCE - ANEXO IV - Preencher'!K75)</f>
        <v>44043</v>
      </c>
      <c r="J66" s="5" t="str">
        <f>'[1]TCE - ANEXO IV - Preencher'!L75</f>
        <v>II3CNBIED</v>
      </c>
      <c r="K66" s="5" t="str">
        <f>IF(F66="B",LEFT('[1]TCE - ANEXO IV - Preencher'!M75,2),IF(F66="S",LEFT('[1]TCE - ANEXO IV - Preencher'!M75,7),IF('[1]TCE - ANEXO IV - Preencher'!H75="","")))</f>
        <v>2507507</v>
      </c>
      <c r="L66" s="7">
        <f>'[1]TCE - ANEXO IV - Preencher'!N75</f>
        <v>7556.9474726383169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10891998000115</v>
      </c>
      <c r="E67" s="5" t="str">
        <f>'[1]TCE - ANEXO IV - Preencher'!G76</f>
        <v>ADVISERSIT SERVICOS EM INFORMATICA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000000328</v>
      </c>
      <c r="I67" s="6">
        <f>IF('[1]TCE - ANEXO IV - Preencher'!K76="","",'[1]TCE - ANEXO IV - Preencher'!K76)</f>
        <v>44043</v>
      </c>
      <c r="J67" s="5" t="str">
        <f>'[1]TCE - ANEXO IV - Preencher'!L76</f>
        <v>MZZK36124</v>
      </c>
      <c r="K67" s="5" t="str">
        <f>IF(F67="B",LEFT('[1]TCE - ANEXO IV - Preencher'!M76,2),IF(F67="S",LEFT('[1]TCE - ANEXO IV - Preencher'!M76,7),IF('[1]TCE - ANEXO IV - Preencher'!H76="","")))</f>
        <v>2610707</v>
      </c>
      <c r="L67" s="7">
        <f>'[1]TCE - ANEXO IV - Preencher'!N76</f>
        <v>143.61691764642316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11698838000117</v>
      </c>
      <c r="E68" s="5" t="str">
        <f>'[1]TCE - ANEXO IV - Preencher'!G77</f>
        <v>INUVEM COMPUTACAO LTDA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00000636</v>
      </c>
      <c r="I68" s="6">
        <f>IF('[1]TCE - ANEXO IV - Preencher'!K77="","",'[1]TCE - ANEXO IV - Preencher'!K77)</f>
        <v>44017</v>
      </c>
      <c r="J68" s="5" t="str">
        <f>'[1]TCE - ANEXO IV - Preencher'!L77</f>
        <v>EEWRBRKT</v>
      </c>
      <c r="K68" s="5" t="str">
        <f>IF(F68="B",LEFT('[1]TCE - ANEXO IV - Preencher'!M77,2),IF(F68="S",LEFT('[1]TCE - ANEXO IV - Preencher'!M77,7),IF('[1]TCE - ANEXO IV - Preencher'!H77="","")))</f>
        <v>2927408</v>
      </c>
      <c r="L68" s="7">
        <f>'[1]TCE - ANEXO IV - Preencher'!N77</f>
        <v>35.664867882195082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92306257000780</v>
      </c>
      <c r="E69" s="5" t="str">
        <f>'[1]TCE - ANEXO IV - Preencher'!G78</f>
        <v>MV INFORMATICA NORDESTE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00013121</v>
      </c>
      <c r="I69" s="6">
        <f>IF('[1]TCE - ANEXO IV - Preencher'!K78="","",'[1]TCE - ANEXO IV - Preencher'!K78)</f>
        <v>44014</v>
      </c>
      <c r="J69" s="5" t="str">
        <f>'[1]TCE - ANEXO IV - Preencher'!L78</f>
        <v>PRSWCWBA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6156.6514085868675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5.22 - Vigilância Ostensiva / Monitorada</v>
      </c>
      <c r="D70" s="3">
        <f>'[1]TCE - ANEXO IV - Preencher'!F79</f>
        <v>24402663000109</v>
      </c>
      <c r="E70" s="5" t="str">
        <f>'[1]TCE - ANEXO IV - Preencher'!G79</f>
        <v>BUNKER SEGURANCA E VIGILANCIA PATRIMONIAL EIRELI EPP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00000837</v>
      </c>
      <c r="I70" s="6">
        <f>IF('[1]TCE - ANEXO IV - Preencher'!K79="","",'[1]TCE - ANEXO IV - Preencher'!K79)</f>
        <v>44033</v>
      </c>
      <c r="J70" s="5" t="str">
        <f>'[1]TCE - ANEXO IV - Preencher'!L79</f>
        <v>8LAS7TY9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19947.420446894062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5.99 - Outros Serviços de Terceiros Pessoa Jurídica</v>
      </c>
      <c r="D71" s="3">
        <f>'[1]TCE - ANEXO IV - Preencher'!F80</f>
        <v>26467687000163</v>
      </c>
      <c r="E71" s="5" t="str">
        <f>'[1]TCE - ANEXO IV - Preencher'!G80</f>
        <v xml:space="preserve">CAMILA JULIETTE DE MELO SANTOS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47</v>
      </c>
      <c r="I71" s="6">
        <f>IF('[1]TCE - ANEXO IV - Preencher'!K80="","",'[1]TCE - ANEXO IV - Preencher'!K80)</f>
        <v>44033</v>
      </c>
      <c r="J71" s="5" t="str">
        <f>'[1]TCE - ANEXO IV - Preencher'!L80</f>
        <v>K8RRXLKB8</v>
      </c>
      <c r="K71" s="5" t="str">
        <f>IF(F71="B",LEFT('[1]TCE - ANEXO IV - Preencher'!M80,2),IF(F71="S",LEFT('[1]TCE - ANEXO IV - Preencher'!M80,7),IF('[1]TCE - ANEXO IV - Preencher'!H80="","")))</f>
        <v>2604106</v>
      </c>
      <c r="L71" s="7">
        <f>'[1]TCE - ANEXO IV - Preencher'!N80</f>
        <v>588.82936235033492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5.99 - Outros Serviços de Terceiros Pessoa Jurídica</v>
      </c>
      <c r="D72" s="3">
        <f>'[1]TCE - ANEXO IV - Preencher'!F81</f>
        <v>782637000187</v>
      </c>
      <c r="E72" s="5" t="str">
        <f>'[1]TCE - ANEXO IV - Preencher'!G81</f>
        <v>EDUARDO OLIVEIRA CONSULTORIA E ASSESSORIA JURIDICA S/C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00000246</v>
      </c>
      <c r="I72" s="6">
        <f>IF('[1]TCE - ANEXO IV - Preencher'!K81="","",'[1]TCE - ANEXO IV - Preencher'!K81)</f>
        <v>44036</v>
      </c>
      <c r="J72" s="5" t="str">
        <f>'[1]TCE - ANEXO IV - Preencher'!L81</f>
        <v>K2DYZFEC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1500.7967894051219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5.99 - Outros Serviços de Terceiros Pessoa Jurídica</v>
      </c>
      <c r="D73" s="3">
        <f>'[1]TCE - ANEXO IV - Preencher'!F82</f>
        <v>8902352000144</v>
      </c>
      <c r="E73" s="5" t="str">
        <f>'[1]TCE - ANEXO IV - Preencher'!G82</f>
        <v>JJ SERVIÇOS LABORATORIAIS LTDA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00000201</v>
      </c>
      <c r="I73" s="6">
        <f>IF('[1]TCE - ANEXO IV - Preencher'!K82="","",'[1]TCE - ANEXO IV - Preencher'!K82)</f>
        <v>44041</v>
      </c>
      <c r="J73" s="5" t="str">
        <f>'[1]TCE - ANEXO IV - Preencher'!L82</f>
        <v>6Y33GUI1</v>
      </c>
      <c r="K73" s="5" t="str">
        <f>IF(F73="B",LEFT('[1]TCE - ANEXO IV - Preencher'!M82,2),IF(F73="S",LEFT('[1]TCE - ANEXO IV - Preencher'!M82,7),IF('[1]TCE - ANEXO IV - Preencher'!H82="","")))</f>
        <v>2604106</v>
      </c>
      <c r="L73" s="7">
        <f>'[1]TCE - ANEXO IV - Preencher'!N82</f>
        <v>718.08458823211583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5.99 - Outros Serviços de Terceiros Pessoa Jurídica</v>
      </c>
      <c r="D74" s="3">
        <f>'[1]TCE - ANEXO IV - Preencher'!F83</f>
        <v>8276880000135</v>
      </c>
      <c r="E74" s="5" t="str">
        <f>'[1]TCE - ANEXO IV - Preencher'!G83</f>
        <v>JVG CONTABILIDADE LTDA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00001562</v>
      </c>
      <c r="I74" s="6">
        <f>IF('[1]TCE - ANEXO IV - Preencher'!K83="","",'[1]TCE - ANEXO IV - Preencher'!K83)</f>
        <v>44040</v>
      </c>
      <c r="J74" s="5" t="str">
        <f>'[1]TCE - ANEXO IV - Preencher'!L83</f>
        <v>SBGPKPUN</v>
      </c>
      <c r="K74" s="5" t="str">
        <f>IF(F74="B",LEFT('[1]TCE - ANEXO IV - Preencher'!M83,2),IF(F74="S",LEFT('[1]TCE - ANEXO IV - Preencher'!M83,7),IF('[1]TCE - ANEXO IV - Preencher'!H83="","")))</f>
        <v>2604106</v>
      </c>
      <c r="L74" s="7">
        <f>'[1]TCE - ANEXO IV - Preencher'!N83</f>
        <v>4400.8005479028752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5.99 - Outros Serviços de Terceiros Pessoa Jurídica</v>
      </c>
      <c r="D75" s="3">
        <f>'[1]TCE - ANEXO IV - Preencher'!F84</f>
        <v>34529278000172</v>
      </c>
      <c r="E75" s="5" t="str">
        <f>'[1]TCE - ANEXO IV - Preencher'!G84</f>
        <v>KALICA JANAINA DA SILVA CORREIA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000000104</v>
      </c>
      <c r="I75" s="6">
        <f>IF('[1]TCE - ANEXO IV - Preencher'!K84="","",'[1]TCE - ANEXO IV - Preencher'!K84)</f>
        <v>44039</v>
      </c>
      <c r="J75" s="5" t="str">
        <f>'[1]TCE - ANEXO IV - Preencher'!L84</f>
        <v>LAMC44470</v>
      </c>
      <c r="K75" s="5" t="str">
        <f>IF(F75="B",LEFT('[1]TCE - ANEXO IV - Preencher'!M84,2),IF(F75="S",LEFT('[1]TCE - ANEXO IV - Preencher'!M84,7),IF('[1]TCE - ANEXO IV - Preencher'!H84="","")))</f>
        <v>2610707</v>
      </c>
      <c r="L75" s="7">
        <f>'[1]TCE - ANEXO IV - Preencher'!N84</f>
        <v>287.23383529284632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5.99 - Outros Serviços de Terceiros Pessoa Jurídica</v>
      </c>
      <c r="D76" s="3">
        <f>'[1]TCE - ANEXO IV - Preencher'!F85</f>
        <v>12332754000128</v>
      </c>
      <c r="E76" s="5" t="str">
        <f>'[1]TCE - ANEXO IV - Preencher'!G85</f>
        <v>PAULO WAGNER SAMPAIO DA SILVA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00001055</v>
      </c>
      <c r="I76" s="6">
        <f>IF('[1]TCE - ANEXO IV - Preencher'!K85="","",'[1]TCE - ANEXO IV - Preencher'!K85)</f>
        <v>44039</v>
      </c>
      <c r="J76" s="5" t="str">
        <f>'[1]TCE - ANEXO IV - Preencher'!L85</f>
        <v>MMCBJSRJ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423.49038590989028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5.99 - Outros Serviços de Terceiros Pessoa Jurídica</v>
      </c>
      <c r="D77" s="3">
        <f>'[1]TCE - ANEXO IV - Preencher'!F86</f>
        <v>1699696000159</v>
      </c>
      <c r="E77" s="5" t="str">
        <f>'[1]TCE - ANEXO IV - Preencher'!G86</f>
        <v>QUALIAGUA LABORATORIO E CONSULTORIA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00049816</v>
      </c>
      <c r="I77" s="6">
        <f>IF('[1]TCE - ANEXO IV - Preencher'!K86="","",'[1]TCE - ANEXO IV - Preencher'!K86)</f>
        <v>44015</v>
      </c>
      <c r="J77" s="5" t="str">
        <f>'[1]TCE - ANEXO IV - Preencher'!L86</f>
        <v>2L72WCQM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31.595721882213095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5.99 - Outros Serviços de Terceiros Pessoa Jurídica</v>
      </c>
      <c r="D78" s="3">
        <f>'[1]TCE - ANEXO IV - Preencher'!F87</f>
        <v>1699696000159</v>
      </c>
      <c r="E78" s="5" t="str">
        <f>'[1]TCE - ANEXO IV - Preencher'!G87</f>
        <v>QUALIAGUA LABORATORIO E CONSULTORIA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00049994</v>
      </c>
      <c r="I78" s="6">
        <f>IF('[1]TCE - ANEXO IV - Preencher'!K87="","",'[1]TCE - ANEXO IV - Preencher'!K87)</f>
        <v>44036</v>
      </c>
      <c r="J78" s="5" t="str">
        <f>'[1]TCE - ANEXO IV - Preencher'!L87</f>
        <v>JJRKZUCB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275.50512035172176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5.99 - Outros Serviços de Terceiros Pessoa Jurídica</v>
      </c>
      <c r="D79" s="3">
        <f>'[1]TCE - ANEXO IV - Preencher'!F88</f>
        <v>24127434000115</v>
      </c>
      <c r="E79" s="5" t="str">
        <f>'[1]TCE - ANEXO IV - Preencher'!G88</f>
        <v>RODRIGO ALMENDRA E ADVOGADOS ASSOCIADOS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00000266</v>
      </c>
      <c r="I79" s="6">
        <f>IF('[1]TCE - ANEXO IV - Preencher'!K88="","",'[1]TCE - ANEXO IV - Preencher'!K88)</f>
        <v>44039</v>
      </c>
      <c r="J79" s="5" t="str">
        <f>'[1]TCE - ANEXO IV - Preencher'!L88</f>
        <v>LN6IGXZM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1430.4244997583746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5.5 - Reparo e Manutenção de Máquinas e Equipamentos</v>
      </c>
      <c r="D80" s="3">
        <f>'[1]TCE - ANEXO IV - Preencher'!F89</f>
        <v>14951481000125</v>
      </c>
      <c r="E80" s="5" t="str">
        <f>'[1]TCE - ANEXO IV - Preencher'!G89</f>
        <v>BM COM E SERV DE EQUIP MEDICOS HOSPITALARES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000000031</v>
      </c>
      <c r="I80" s="6">
        <f>IF('[1]TCE - ANEXO IV - Preencher'!K89="","",'[1]TCE - ANEXO IV - Preencher'!K89)</f>
        <v>44040</v>
      </c>
      <c r="J80" s="5" t="str">
        <f>'[1]TCE - ANEXO IV - Preencher'!L89</f>
        <v>LWFJ36994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789.89304705532743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5.5 - Reparo e Manutenção de Máquinas e Equipamentos</v>
      </c>
      <c r="D81" s="3">
        <f>'[1]TCE - ANEXO IV - Preencher'!F90</f>
        <v>5410567000150</v>
      </c>
      <c r="E81" s="5" t="str">
        <f>'[1]TCE - ANEXO IV - Preencher'!G90</f>
        <v>LABORATORIO DE METROLOGIA DO NORDESTE LABNOR EIRELI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00000563</v>
      </c>
      <c r="I81" s="6">
        <f>IF('[1]TCE - ANEXO IV - Preencher'!K90="","",'[1]TCE - ANEXO IV - Preencher'!K90)</f>
        <v>44040</v>
      </c>
      <c r="J81" s="5" t="str">
        <f>'[1]TCE - ANEXO IV - Preencher'!L90</f>
        <v>J3Z994BY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342.28698705730852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5.5 - Reparo e Manutenção de Máquinas e Equipamentos</v>
      </c>
      <c r="D82" s="3">
        <f>'[1]TCE - ANEXO IV - Preencher'!F91</f>
        <v>1449930000785</v>
      </c>
      <c r="E82" s="5" t="str">
        <f>'[1]TCE - ANEXO IV - Preencher'!G91</f>
        <v>SIEMENS HEALTHCARE DIAGNOSTICOS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00008681</v>
      </c>
      <c r="I82" s="6">
        <f>IF('[1]TCE - ANEXO IV - Preencher'!K91="","",'[1]TCE - ANEXO IV - Preencher'!K91)</f>
        <v>44029</v>
      </c>
      <c r="J82" s="5" t="str">
        <f>'[1]TCE - ANEXO IV - Preencher'!L91</f>
        <v>4NCLECRP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12828.150318013808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5.5 - Reparo e Manutenção de Máquinas e Equipamentos</v>
      </c>
      <c r="D83" s="3">
        <f>'[1]TCE - ANEXO IV - Preencher'!F92</f>
        <v>1449930000785</v>
      </c>
      <c r="E83" s="5" t="str">
        <f>'[1]TCE - ANEXO IV - Preencher'!G92</f>
        <v>SIEMENS HEALTHCARE DIAGNOSTICOS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00008729</v>
      </c>
      <c r="I83" s="6">
        <f>IF('[1]TCE - ANEXO IV - Preencher'!K92="","",'[1]TCE - ANEXO IV - Preencher'!K92)</f>
        <v>44043</v>
      </c>
      <c r="J83" s="5" t="str">
        <f>'[1]TCE - ANEXO IV - Preencher'!L92</f>
        <v>HXDT4KGY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8759.9234663047573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5.5 - Reparo e Manutenção de Máquinas e Equipamentos</v>
      </c>
      <c r="D84" s="3">
        <f>'[1]TCE - ANEXO IV - Preencher'!F93</f>
        <v>18204483000101</v>
      </c>
      <c r="E84" s="5" t="str">
        <f>'[1]TCE - ANEXO IV - Preencher'!G93</f>
        <v>WAGNER FERNANDES SALES DA SILVA &amp; CIA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2729</v>
      </c>
      <c r="I84" s="6">
        <f>IF('[1]TCE - ANEXO IV - Preencher'!K93="","",'[1]TCE - ANEXO IV - Preencher'!K93)</f>
        <v>44041</v>
      </c>
      <c r="J84" s="5" t="str">
        <f>'[1]TCE - ANEXO IV - Preencher'!L93</f>
        <v>IPDS89YVY</v>
      </c>
      <c r="K84" s="5" t="str">
        <f>IF(F84="B",LEFT('[1]TCE - ANEXO IV - Preencher'!M93,2),IF(F84="S",LEFT('[1]TCE - ANEXO IV - Preencher'!M93,7),IF('[1]TCE - ANEXO IV - Preencher'!H93="","")))</f>
        <v>2704302</v>
      </c>
      <c r="L84" s="7">
        <f>'[1]TCE - ANEXO IV - Preencher'!N93</f>
        <v>4946.3413776592834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5.5 - Reparo e Manutenção de Máquinas e Equipamentos</v>
      </c>
      <c r="D85" s="3">
        <f>'[1]TCE - ANEXO IV - Preencher'!F94</f>
        <v>23623014000167</v>
      </c>
      <c r="E85" s="5" t="str">
        <f>'[1]TCE - ANEXO IV - Preencher'!G94</f>
        <v>AIRMONT ENGENHARIA EIRELI - EPP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000000762</v>
      </c>
      <c r="I85" s="6">
        <f>IF('[1]TCE - ANEXO IV - Preencher'!K94="","",'[1]TCE - ANEXO IV - Preencher'!K94)</f>
        <v>44042</v>
      </c>
      <c r="J85" s="5" t="str">
        <f>'[1]TCE - ANEXO IV - Preencher'!L94</f>
        <v>FJOI64391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5643.0150770856117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5.5 - Reparo e Manutenção de Máquinas e Equipamentos</v>
      </c>
      <c r="D86" s="3">
        <f>'[1]TCE - ANEXO IV - Preencher'!F95</f>
        <v>23395533000115</v>
      </c>
      <c r="E86" s="5" t="str">
        <f>'[1]TCE - ANEXO IV - Preencher'!G95</f>
        <v>ECOMAN COMERCIO E SERVIÇOS EIRELI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00001453</v>
      </c>
      <c r="I86" s="6">
        <f>IF('[1]TCE - ANEXO IV - Preencher'!K95="","",'[1]TCE - ANEXO IV - Preencher'!K95)</f>
        <v>44013</v>
      </c>
      <c r="J86" s="5" t="str">
        <f>'[1]TCE - ANEXO IV - Preencher'!L95</f>
        <v>NIPCUVT7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539.98524865878642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5.5 - Reparo e Manutenção de Máquinas e Equipamentos</v>
      </c>
      <c r="D87" s="3">
        <f>'[1]TCE - ANEXO IV - Preencher'!F96</f>
        <v>23395533000115</v>
      </c>
      <c r="E87" s="5" t="str">
        <f>'[1]TCE - ANEXO IV - Preencher'!G96</f>
        <v>ECOMAN COMERCIO E SERVIÇOS EIRELI ME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00001454</v>
      </c>
      <c r="I87" s="6">
        <f>IF('[1]TCE - ANEXO IV - Preencher'!K96="","",'[1]TCE - ANEXO IV - Preencher'!K96)</f>
        <v>44015</v>
      </c>
      <c r="J87" s="5" t="str">
        <f>'[1]TCE - ANEXO IV - Preencher'!L96</f>
        <v>AWHIGMRT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618.28519215961637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5.5 - Reparo e Manutenção de Máquinas e Equipamentos</v>
      </c>
      <c r="D88" s="3">
        <f>'[1]TCE - ANEXO IV - Preencher'!F97</f>
        <v>27534506000137</v>
      </c>
      <c r="E88" s="5" t="str">
        <f>'[1]TCE - ANEXO IV - Preencher'!G97</f>
        <v xml:space="preserve">FELLIPE R P  DE OLIVEIRA TRATAMENTO DE AGUA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00000386</v>
      </c>
      <c r="I88" s="6">
        <f>IF('[1]TCE - ANEXO IV - Preencher'!K97="","",'[1]TCE - ANEXO IV - Preencher'!K97)</f>
        <v>44043</v>
      </c>
      <c r="J88" s="5" t="str">
        <f>'[1]TCE - ANEXO IV - Preencher'!L97</f>
        <v>ZRF5FGMJ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907.18019646657297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5.5 - Reparo e Manutenção de Máquinas e Equipamentos</v>
      </c>
      <c r="D89" s="3">
        <f>'[1]TCE - ANEXO IV - Preencher'!F98</f>
        <v>11189101000179</v>
      </c>
      <c r="E89" s="5" t="str">
        <f>'[1]TCE - ANEXO IV - Preencher'!G98</f>
        <v>GENSETS EMERGIA INSTALACAO ELETRICA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00004584</v>
      </c>
      <c r="I89" s="6">
        <f>IF('[1]TCE - ANEXO IV - Preencher'!K98="","",'[1]TCE - ANEXO IV - Preencher'!K98)</f>
        <v>44027</v>
      </c>
      <c r="J89" s="5" t="str">
        <f>'[1]TCE - ANEXO IV - Preencher'!L98</f>
        <v>LP6MLXPZ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955.88069324047501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5.5 - Reparo e Manutenção de Máquinas e Equipamentos</v>
      </c>
      <c r="D90" s="3">
        <f>'[1]TCE - ANEXO IV - Preencher'!F99</f>
        <v>90347840000894</v>
      </c>
      <c r="E90" s="5" t="str">
        <f>'[1]TCE - ANEXO IV - Preencher'!G99</f>
        <v>THYSSENKRUPP ELEVADORES S/A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108320</v>
      </c>
      <c r="I90" s="6">
        <f>IF('[1]TCE - ANEXO IV - Preencher'!K99="","",'[1]TCE - ANEXO IV - Preencher'!K99)</f>
        <v>44016</v>
      </c>
      <c r="J90" s="5" t="str">
        <f>'[1]TCE - ANEXO IV - Preencher'!L99</f>
        <v>HNSMB8XJ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589.35117048445022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 xml:space="preserve">5.7 - Reparo e Manutenção de Bens Movéis de Outras Naturezas </v>
      </c>
      <c r="D91" s="3">
        <f>'[1]TCE - ANEXO IV - Preencher'!F100</f>
        <v>26375970000165</v>
      </c>
      <c r="E91" s="5" t="str">
        <f>'[1]TCE - ANEXO IV - Preencher'!G100</f>
        <v>FABIO EMMANUEL DE ANDRADE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61</v>
      </c>
      <c r="I91" s="6">
        <f>IF('[1]TCE - ANEXO IV - Preencher'!K100="","",'[1]TCE - ANEXO IV - Preencher'!K100)</f>
        <v>44043</v>
      </c>
      <c r="J91" s="5" t="str">
        <f>'[1]TCE - ANEXO IV - Preencher'!L100</f>
        <v>UOVBLNUOX</v>
      </c>
      <c r="K91" s="5" t="str">
        <f>IF(F91="B",LEFT('[1]TCE - ANEXO IV - Preencher'!M100,2),IF(F91="S",LEFT('[1]TCE - ANEXO IV - Preencher'!M100,7),IF('[1]TCE - ANEXO IV - Preencher'!H100="","")))</f>
        <v>2604106</v>
      </c>
      <c r="L91" s="7">
        <f>'[1]TCE - ANEXO IV - Preencher'!N100</f>
        <v>217.81899176374179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5.99 - Outros Serviços de Terceiros Pessoa Jurídica</v>
      </c>
      <c r="D92" s="3">
        <f>'[1]TCE - ANEXO IV - Preencher'!F101</f>
        <v>53113791000122</v>
      </c>
      <c r="E92" s="5" t="str">
        <f>'[1]TCE - ANEXO IV - Preencher'!G101</f>
        <v>TOTVS S.A.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02881706</v>
      </c>
      <c r="I92" s="6">
        <f>IF('[1]TCE - ANEXO IV - Preencher'!K101="","",'[1]TCE - ANEXO IV - Preencher'!K101)</f>
        <v>44062</v>
      </c>
      <c r="J92" s="5" t="str">
        <f>'[1]TCE - ANEXO IV - Preencher'!L101</f>
        <v>4JYJ-YHQB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887.39935967607232</v>
      </c>
    </row>
    <row r="93" spans="1:12" s="8" customFormat="1" ht="19.5" customHeight="1" x14ac:dyDescent="0.2">
      <c r="A93" s="3" t="str">
        <f>IFERROR(VLOOKUP(B93,'[1]DADOS (OCULTAR)'!$P$3:$R$53,3,0),"")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 t="e">
        <f>'[1]TCE - ANEXO IV - Preencher'!#REF!</f>
        <v>#REF!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Preencher'!L421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2020-08-28T15:24:19Z</dcterms:created>
  <dcterms:modified xsi:type="dcterms:W3CDTF">2020-08-28T15:24:40Z</dcterms:modified>
</cp:coreProperties>
</file>