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18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H31"/>
  <c r="A31"/>
  <c r="H30"/>
  <c r="A30"/>
  <c r="H29"/>
  <c r="A29"/>
  <c r="H28"/>
  <c r="A28"/>
  <c r="H27"/>
  <c r="A27"/>
  <c r="H26"/>
  <c r="A26"/>
  <c r="H25"/>
  <c r="A25"/>
  <c r="H24"/>
  <c r="A24"/>
  <c r="H23"/>
  <c r="A23"/>
  <c r="H22"/>
  <c r="A22"/>
  <c r="H21"/>
  <c r="A21"/>
  <c r="H20"/>
  <c r="A20"/>
  <c r="H19"/>
  <c r="A19"/>
  <c r="H18"/>
  <c r="A18"/>
  <c r="H17"/>
  <c r="A17"/>
  <c r="H16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A6"/>
  <c r="A5"/>
  <c r="A4"/>
  <c r="A3"/>
  <c r="A2"/>
</calcChain>
</file>

<file path=xl/sharedStrings.xml><?xml version="1.0" encoding="utf-8"?>
<sst xmlns="http://schemas.openxmlformats.org/spreadsheetml/2006/main" count="129" uniqueCount="69">
  <si>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</si>
  <si>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</si>
  <si>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</si>
  <si>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</si>
  <si>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</si>
  <si>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</si>
  <si>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</si>
  <si>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</si>
  <si>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</si>
  <si>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</si>
  <si>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</si>
  <si>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</si>
  <si>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https://fpmf-sistemas.org.br/sistemas/imip/v8/portal_transparencia/menu_ext_fpmf/</t>
  </si>
  <si>
    <t>04.166.795/0001-63</t>
  </si>
  <si>
    <t>Anestesia e Serviços Médicos LTDA</t>
  </si>
  <si>
    <t>24.272.956/0001-00</t>
  </si>
  <si>
    <t>Anna Kelly Monterio Palha do Nascimento</t>
  </si>
  <si>
    <t>08.731.241/0001-12</t>
  </si>
  <si>
    <t>Brandão e Fonseca Assistência Médica LTDA</t>
  </si>
  <si>
    <t>11.863.530/0001-80</t>
  </si>
  <si>
    <t>BRASCON -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</si>
  <si>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</si>
  <si>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</si>
  <si>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</si>
  <si>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</si>
  <si>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12.657.631/0001-67</t>
  </si>
  <si>
    <t>CDI - Centro de Diagnóstico Clínico e Por Imagem LTDA</t>
  </si>
  <si>
    <t>01.913.062/0001-57</t>
  </si>
  <si>
    <t>CENEL - Centro de Neurologia e Eletroencefalografia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</si>
  <si>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</si>
  <si>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</si>
  <si>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</si>
  <si>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</si>
  <si>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</si>
  <si>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</si>
  <si>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07.934.336/0001-70</t>
  </si>
  <si>
    <t>Dil Serviços Médicos LTDA</t>
  </si>
  <si>
    <t>11.182.660/0001-57</t>
  </si>
  <si>
    <t>Emerson Wallas Rodrigues da Silva</t>
  </si>
  <si>
    <t>11.735.586/0001-59</t>
  </si>
  <si>
    <t>FADE/UFPE - Fundação de Apoio ao Desenvolvimento da Universidade Federal de Pernambuco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</si>
  <si>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</si>
  <si>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</si>
  <si>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</si>
  <si>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</si>
  <si>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</si>
  <si>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</si>
  <si>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</si>
  <si>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</si>
  <si>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</si>
  <si>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</si>
  <si>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</si>
  <si>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</si>
  <si>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03.789.272/0008-87</t>
  </si>
  <si>
    <t>SENAI - Serviço Nacional de Aprendizagem Industrial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</si>
  <si>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</si>
  <si>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</si>
  <si>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</si>
  <si>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</si>
  <si>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</si>
  <si>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</si>
  <si>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</si>
  <si>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</si>
  <si>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</si>
  <si>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</si>
  <si>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41.994.831/0002-94</t>
  </si>
  <si>
    <t>Vimaq Máquinas Araújo EIRELI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</si>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</sst>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0\º"/>
    <numFmt numFmtId="167" formatCode="&quot;R$&quot;#,##0.00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2"/>
      <name val="Arial"/>
      <family val="2"/>
      <charset val="1"/>
    </font>
    <font>
      <sz val="12"/>
      <color theme="1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/>
    <xf numFmtId="168" fontId="8" fillId="0" borderId="0" applyBorder="0" applyProtection="0"/>
    <xf numFmtId="168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  <xf numFmtId="164" fontId="2" fillId="0" borderId="0" applyBorder="0" applyProtection="0"/>
  </cellStyleXfs>
  <cellXfs count="2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67" fontId="5" fillId="0" borderId="3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3">
    <cellStyle name="Excel_BuiltIn_Texto Explicativo" xfId="2"/>
    <cellStyle name="Moeda 2" xfId="3"/>
    <cellStyle name="Moeda 2 2" xfId="4"/>
    <cellStyle name="Normal" xfId="0" builtinId="0"/>
    <cellStyle name="Normal 10" xfId="5"/>
    <cellStyle name="Normal 10 2" xfId="6"/>
    <cellStyle name="Normal 10 3" xfId="7"/>
    <cellStyle name="Normal 10 4" xfId="8"/>
    <cellStyle name="Normal 10 5" xfId="9"/>
    <cellStyle name="Normal 10 6" xfId="10"/>
    <cellStyle name="Normal 10 7" xfId="11"/>
    <cellStyle name="Normal 10 8" xfId="12"/>
    <cellStyle name="Normal 11" xfId="13"/>
    <cellStyle name="Normal 11 2" xfId="14"/>
    <cellStyle name="Normal 11 3" xfId="15"/>
    <cellStyle name="Normal 11 4" xfId="16"/>
    <cellStyle name="Normal 11 5" xfId="17"/>
    <cellStyle name="Normal 11 6" xfId="18"/>
    <cellStyle name="Normal 11 7" xfId="19"/>
    <cellStyle name="Normal 11 8" xfId="20"/>
    <cellStyle name="Normal 12" xfId="21"/>
    <cellStyle name="Normal 13" xfId="22"/>
    <cellStyle name="Normal 13 2" xfId="23"/>
    <cellStyle name="Normal 14" xfId="24"/>
    <cellStyle name="Normal 15" xfId="25"/>
    <cellStyle name="Normal 16" xfId="26"/>
    <cellStyle name="Normal 16 2" xfId="27"/>
    <cellStyle name="Normal 16 3" xfId="28"/>
    <cellStyle name="Normal 16 4" xfId="29"/>
    <cellStyle name="Normal 16 5" xfId="30"/>
    <cellStyle name="Normal 16 6" xfId="31"/>
    <cellStyle name="Normal 16 7" xfId="32"/>
    <cellStyle name="Normal 16 8" xfId="33"/>
    <cellStyle name="Normal 17" xfId="34"/>
    <cellStyle name="Normal 17 2" xfId="35"/>
    <cellStyle name="Normal 17 3" xfId="36"/>
    <cellStyle name="Normal 17 4" xfId="37"/>
    <cellStyle name="Normal 17 5" xfId="38"/>
    <cellStyle name="Normal 17 6" xfId="39"/>
    <cellStyle name="Normal 17 7" xfId="40"/>
    <cellStyle name="Normal 17 8" xfId="41"/>
    <cellStyle name="Normal 18" xfId="42"/>
    <cellStyle name="Normal 18 2" xfId="43"/>
    <cellStyle name="Normal 18 3" xfId="44"/>
    <cellStyle name="Normal 18 4" xfId="45"/>
    <cellStyle name="Normal 18 5" xfId="46"/>
    <cellStyle name="Normal 18 6" xfId="47"/>
    <cellStyle name="Normal 18 7" xfId="48"/>
    <cellStyle name="Normal 18 8" xfId="49"/>
    <cellStyle name="Normal 19" xfId="50"/>
    <cellStyle name="Normal 19 2" xfId="51"/>
    <cellStyle name="Normal 19 3" xfId="52"/>
    <cellStyle name="Normal 19 4" xfId="53"/>
    <cellStyle name="Normal 19 5" xfId="54"/>
    <cellStyle name="Normal 19 6" xfId="55"/>
    <cellStyle name="Normal 19 7" xfId="56"/>
    <cellStyle name="Normal 19 8" xfId="57"/>
    <cellStyle name="Normal 2" xfId="58"/>
    <cellStyle name="Normal 2 2" xfId="59"/>
    <cellStyle name="Normal 2 2 2" xfId="60"/>
    <cellStyle name="Normal 2 2 2 2" xfId="61"/>
    <cellStyle name="Normal 2 2 2 3" xfId="62"/>
    <cellStyle name="Normal 2 2 2 4" xfId="63"/>
    <cellStyle name="Normal 2 2 2 5" xfId="64"/>
    <cellStyle name="Normal 2 2 2 6" xfId="65"/>
    <cellStyle name="Normal 2 2 2 7" xfId="66"/>
    <cellStyle name="Normal 2 2 2 8" xfId="67"/>
    <cellStyle name="Normal 2 2 3" xfId="68"/>
    <cellStyle name="Normal 2 2 4" xfId="69"/>
    <cellStyle name="Normal 2 2 5" xfId="70"/>
    <cellStyle name="Normal 2 2 6" xfId="71"/>
    <cellStyle name="Normal 2 2 7" xfId="72"/>
    <cellStyle name="Normal 2 2 8" xfId="73"/>
    <cellStyle name="Normal 2 3" xfId="74"/>
    <cellStyle name="Normal 2 4" xfId="75"/>
    <cellStyle name="Normal 2 5" xfId="76"/>
    <cellStyle name="Normal 2 6" xfId="77"/>
    <cellStyle name="Normal 2 7" xfId="78"/>
    <cellStyle name="Normal 2 8" xfId="79"/>
    <cellStyle name="Normal 2 9" xfId="80"/>
    <cellStyle name="Normal 20" xfId="81"/>
    <cellStyle name="Normal 21" xfId="82"/>
    <cellStyle name="Normal 22" xfId="83"/>
    <cellStyle name="Normal 23" xfId="84"/>
    <cellStyle name="Normal 23 2" xfId="85"/>
    <cellStyle name="Normal 23 3" xfId="86"/>
    <cellStyle name="Normal 23 4" xfId="87"/>
    <cellStyle name="Normal 23 5" xfId="88"/>
    <cellStyle name="Normal 23 6" xfId="89"/>
    <cellStyle name="Normal 23 7" xfId="90"/>
    <cellStyle name="Normal 23 8" xfId="91"/>
    <cellStyle name="Normal 24" xfId="92"/>
    <cellStyle name="Normal 25" xfId="93"/>
    <cellStyle name="Normal 25 2" xfId="94"/>
    <cellStyle name="Normal 25 3" xfId="95"/>
    <cellStyle name="Normal 25 4" xfId="96"/>
    <cellStyle name="Normal 25 5" xfId="97"/>
    <cellStyle name="Normal 25 6" xfId="98"/>
    <cellStyle name="Normal 25 7" xfId="99"/>
    <cellStyle name="Normal 25 8" xfId="100"/>
    <cellStyle name="Normal 26" xfId="101"/>
    <cellStyle name="Normal 26 2" xfId="102"/>
    <cellStyle name="Normal 26 3" xfId="103"/>
    <cellStyle name="Normal 26 4" xfId="104"/>
    <cellStyle name="Normal 26 5" xfId="105"/>
    <cellStyle name="Normal 26 6" xfId="106"/>
    <cellStyle name="Normal 26 7" xfId="107"/>
    <cellStyle name="Normal 26 8" xfId="108"/>
    <cellStyle name="Normal 27" xfId="109"/>
    <cellStyle name="Normal 28" xfId="110"/>
    <cellStyle name="Normal 28 2" xfId="111"/>
    <cellStyle name="Normal 28 3" xfId="112"/>
    <cellStyle name="Normal 28 4" xfId="113"/>
    <cellStyle name="Normal 28 5" xfId="114"/>
    <cellStyle name="Normal 28 6" xfId="115"/>
    <cellStyle name="Normal 28 7" xfId="116"/>
    <cellStyle name="Normal 28 8" xfId="117"/>
    <cellStyle name="Normal 29" xfId="118"/>
    <cellStyle name="Normal 3" xfId="119"/>
    <cellStyle name="Normal 35" xfId="120"/>
    <cellStyle name="Normal 38" xfId="121"/>
    <cellStyle name="Normal 39" xfId="122"/>
    <cellStyle name="Normal 4" xfId="123"/>
    <cellStyle name="Normal 40" xfId="124"/>
    <cellStyle name="Normal 5" xfId="125"/>
    <cellStyle name="Normal 6" xfId="126"/>
    <cellStyle name="Normal 6 2" xfId="127"/>
    <cellStyle name="Normal 6 3" xfId="128"/>
    <cellStyle name="Normal 6 4" xfId="129"/>
    <cellStyle name="Normal 6 5" xfId="130"/>
    <cellStyle name="Normal 6 6" xfId="131"/>
    <cellStyle name="Normal 6 7" xfId="132"/>
    <cellStyle name="Normal 6 8" xfId="133"/>
    <cellStyle name="Normal 7" xfId="134"/>
    <cellStyle name="Normal 8" xfId="135"/>
    <cellStyle name="Normal 8 2" xfId="136"/>
    <cellStyle name="Normal 8 3" xfId="137"/>
    <cellStyle name="Normal 8 4" xfId="138"/>
    <cellStyle name="Normal 8 5" xfId="139"/>
    <cellStyle name="Normal 8 6" xfId="140"/>
    <cellStyle name="Normal 8 7" xfId="141"/>
    <cellStyle name="Normal 8 8" xfId="142"/>
    <cellStyle name="Normal 8 9" xfId="143"/>
    <cellStyle name="Normal 9" xfId="144"/>
    <cellStyle name="Normal 9 2" xfId="145"/>
    <cellStyle name="Separador de milhares" xfId="1" builtinId="3"/>
    <cellStyle name="Separador de milhares 2" xfId="146"/>
    <cellStyle name="Separador de milhares 2 2" xfId="147"/>
    <cellStyle name="Separador de milhares 2 2 2" xfId="148"/>
    <cellStyle name="Separador de milhares 2 2 3" xfId="149"/>
    <cellStyle name="Separador de milhares 2 2 4" xfId="150"/>
    <cellStyle name="Separador de milhares 2 2 5" xfId="151"/>
    <cellStyle name="Separador de milhares 2 2 6" xfId="152"/>
    <cellStyle name="Separador de milhares 2 2 7" xfId="153"/>
    <cellStyle name="Separador de milhares 2 2 8" xfId="154"/>
    <cellStyle name="Separador de milhares 2 3" xfId="155"/>
    <cellStyle name="Separador de milhares 2 4" xfId="156"/>
    <cellStyle name="Separador de milhares 2 5" xfId="157"/>
    <cellStyle name="Separador de milhares 2 6" xfId="158"/>
    <cellStyle name="Separador de milhares 2 7" xfId="159"/>
    <cellStyle name="Separador de milhares 2 8" xfId="160"/>
    <cellStyle name="Texto Explicativo 2" xfId="161"/>
    <cellStyle name="Vírgula 2" xfId="162"/>
  </cellStyles>
  <dxfs count="416"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u/>
      </font>
      <numFmt numFmtId="0" formatCode="General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Lima/Desktop/HDM/02.2020%20PCF/PCF%202020_02%20-%2003.08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50" zoomScaleNormal="50" workbookViewId="0">
      <selection activeCell="A5" sqref="A5"/>
    </sheetView>
  </sheetViews>
  <sheetFormatPr defaultColWidth="8.7109375" defaultRowHeight="12.75"/>
  <cols>
    <col min="1" max="1" width="26.7109375" style="18" bestFit="1" customWidth="1"/>
    <col min="2" max="2" width="25.42578125" style="18" bestFit="1" customWidth="1"/>
    <col min="3" max="3" width="25.42578125" style="19" bestFit="1" customWidth="1"/>
    <col min="4" max="4" width="115.85546875" style="2" bestFit="1" customWidth="1"/>
    <col min="5" max="5" width="14.140625" style="20" bestFit="1" customWidth="1"/>
    <col min="6" max="6" width="26" style="21" customWidth="1"/>
    <col min="7" max="7" width="26.85546875" style="21" customWidth="1"/>
    <col min="8" max="8" width="20.7109375" style="22" customWidth="1"/>
    <col min="9" max="9" width="81.85546875" style="2" bestFit="1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9">
        <v>44196</v>
      </c>
      <c r="H2" s="10">
        <v>52518</v>
      </c>
      <c r="I2" s="6" t="s">
        <v>12</v>
      </c>
    </row>
    <row r="3" spans="1:9" ht="21" customHeight="1">
      <c r="A3" s="3">
        <f>IFERROR(VLOOKUP(B3,'[1]DADOS (OCULTAR)'!$P$3:$R$53,3,0),"")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9">
        <v>44196</v>
      </c>
      <c r="H3" s="10">
        <v>2782407.36</v>
      </c>
      <c r="I3" s="6" t="s">
        <v>12</v>
      </c>
    </row>
    <row r="4" spans="1:9" ht="21" customHeight="1">
      <c r="A4" s="3">
        <f>IFERROR(VLOOKUP(B4,'[1]DADOS (OCULTAR)'!$P$3:$R$53,3,0),"")</f>
        <v>9039744000780</v>
      </c>
      <c r="B4" s="4" t="s">
        <v>9</v>
      </c>
      <c r="C4" s="5" t="s">
        <v>15</v>
      </c>
      <c r="D4" s="6" t="s">
        <v>16</v>
      </c>
      <c r="E4" s="7">
        <v>2</v>
      </c>
      <c r="F4" s="8">
        <v>42744</v>
      </c>
      <c r="G4" s="9">
        <v>44196</v>
      </c>
      <c r="H4" s="10">
        <v>27600</v>
      </c>
      <c r="I4" s="6" t="s">
        <v>12</v>
      </c>
    </row>
    <row r="5" spans="1:9" ht="21" customHeight="1">
      <c r="A5" s="3">
        <f>IFERROR(VLOOKUP(B5,'[1]DADOS (OCULTAR)'!$P$3:$R$53,3,0),"")</f>
        <v>9039744000780</v>
      </c>
      <c r="B5" s="4" t="s">
        <v>9</v>
      </c>
      <c r="C5" s="5" t="s">
        <v>17</v>
      </c>
      <c r="D5" s="6" t="s">
        <v>18</v>
      </c>
      <c r="E5" s="7">
        <v>1</v>
      </c>
      <c r="F5" s="8">
        <v>41891</v>
      </c>
      <c r="G5" s="9">
        <v>44196</v>
      </c>
      <c r="H5" s="10">
        <v>14400</v>
      </c>
      <c r="I5" s="6" t="s">
        <v>12</v>
      </c>
    </row>
    <row r="6" spans="1:9" ht="21" customHeight="1">
      <c r="A6" s="3">
        <f>IFERROR(VLOOKUP(B6,'[1]DADOS (OCULTAR)'!$P$3:$R$53,3,0),"")</f>
        <v>9039744000780</v>
      </c>
      <c r="B6" s="4" t="s">
        <v>9</v>
      </c>
      <c r="C6" s="5" t="s">
        <v>19</v>
      </c>
      <c r="D6" s="6" t="s">
        <v>20</v>
      </c>
      <c r="E6" s="7">
        <v>1</v>
      </c>
      <c r="F6" s="8">
        <v>42887</v>
      </c>
      <c r="G6" s="9">
        <v>44196</v>
      </c>
      <c r="H6" s="10">
        <v>88880.040000000008</v>
      </c>
      <c r="I6" s="6" t="s">
        <v>12</v>
      </c>
    </row>
    <row r="7" spans="1:9" ht="21" customHeight="1">
      <c r="A7" s="3">
        <f>IFERROR(VLOOKUP(B7,'[1]DADOS (OCULTAR)'!$P$3:$R$53,3,0),"")</f>
        <v>9039744000780</v>
      </c>
      <c r="B7" s="4" t="s">
        <v>9</v>
      </c>
      <c r="C7" s="5" t="s">
        <v>21</v>
      </c>
      <c r="D7" s="6" t="s">
        <v>22</v>
      </c>
      <c r="E7" s="7">
        <v>2</v>
      </c>
      <c r="F7" s="8">
        <v>41791</v>
      </c>
      <c r="G7" s="9">
        <v>44196</v>
      </c>
      <c r="H7" s="11">
        <f>2850*12</f>
        <v>34200</v>
      </c>
      <c r="I7" s="6" t="s">
        <v>12</v>
      </c>
    </row>
    <row r="8" spans="1:9" ht="21" customHeight="1">
      <c r="A8" s="3">
        <f>IFERROR(VLOOKUP(B8,'[1]DADOS (OCULTAR)'!$P$3:$R$53,3,0),"")</f>
        <v>9039744000780</v>
      </c>
      <c r="B8" s="4" t="s">
        <v>9</v>
      </c>
      <c r="C8" s="5" t="s">
        <v>23</v>
      </c>
      <c r="D8" s="6" t="s">
        <v>24</v>
      </c>
      <c r="E8" s="7">
        <v>5</v>
      </c>
      <c r="F8" s="8">
        <v>40269</v>
      </c>
      <c r="G8" s="9">
        <v>44196</v>
      </c>
      <c r="H8" s="10">
        <f>442.17*12</f>
        <v>5306.04</v>
      </c>
      <c r="I8" s="6" t="s">
        <v>12</v>
      </c>
    </row>
    <row r="9" spans="1:9" ht="21" customHeight="1">
      <c r="A9" s="3">
        <f>IFERROR(VLOOKUP(B9,'[1]DADOS (OCULTAR)'!$P$3:$R$53,3,0),"")</f>
        <v>9039744000780</v>
      </c>
      <c r="B9" s="4" t="s">
        <v>9</v>
      </c>
      <c r="C9" s="5" t="s">
        <v>25</v>
      </c>
      <c r="D9" s="6" t="s">
        <v>26</v>
      </c>
      <c r="E9" s="7">
        <v>2</v>
      </c>
      <c r="F9" s="8">
        <v>41334</v>
      </c>
      <c r="G9" s="9">
        <v>44196</v>
      </c>
      <c r="H9" s="11">
        <f>4883.33*12</f>
        <v>58599.96</v>
      </c>
      <c r="I9" s="6" t="s">
        <v>12</v>
      </c>
    </row>
    <row r="10" spans="1:9" ht="21" customHeight="1">
      <c r="A10" s="3">
        <f>IFERROR(VLOOKUP(B10,'[1]DADOS (OCULTAR)'!$P$3:$R$53,3,0),"")</f>
        <v>9039744000780</v>
      </c>
      <c r="B10" s="4" t="s">
        <v>9</v>
      </c>
      <c r="C10" s="5" t="s">
        <v>27</v>
      </c>
      <c r="D10" s="6" t="s">
        <v>28</v>
      </c>
      <c r="E10" s="7">
        <v>2</v>
      </c>
      <c r="F10" s="8">
        <v>41626</v>
      </c>
      <c r="G10" s="9">
        <v>44196</v>
      </c>
      <c r="H10" s="11">
        <f>2020*12</f>
        <v>24240</v>
      </c>
      <c r="I10" s="6" t="s">
        <v>12</v>
      </c>
    </row>
    <row r="11" spans="1:9" ht="21" customHeight="1">
      <c r="A11" s="3">
        <f>IFERROR(VLOOKUP(B11,'[1]DADOS (OCULTAR)'!$P$3:$R$53,3,0),"")</f>
        <v>9039744000780</v>
      </c>
      <c r="B11" s="4" t="s">
        <v>9</v>
      </c>
      <c r="C11" s="5" t="s">
        <v>29</v>
      </c>
      <c r="D11" s="6" t="s">
        <v>30</v>
      </c>
      <c r="E11" s="7">
        <v>1</v>
      </c>
      <c r="F11" s="8">
        <v>41177</v>
      </c>
      <c r="G11" s="9">
        <v>44196</v>
      </c>
      <c r="H11" s="11">
        <f>4250*12</f>
        <v>51000</v>
      </c>
      <c r="I11" s="6" t="s">
        <v>12</v>
      </c>
    </row>
    <row r="12" spans="1:9" ht="21" customHeight="1">
      <c r="A12" s="3">
        <f>IFERROR(VLOOKUP(B12,'[1]DADOS (OCULTAR)'!$P$3:$R$53,3,0),"")</f>
        <v>9039744000780</v>
      </c>
      <c r="B12" s="4" t="s">
        <v>9</v>
      </c>
      <c r="C12" s="5" t="s">
        <v>31</v>
      </c>
      <c r="D12" s="6" t="s">
        <v>32</v>
      </c>
      <c r="E12" s="7">
        <v>2</v>
      </c>
      <c r="F12" s="8">
        <v>41244</v>
      </c>
      <c r="G12" s="9">
        <v>44196</v>
      </c>
      <c r="H12" s="11">
        <f>12393.33*12</f>
        <v>148719.96</v>
      </c>
      <c r="I12" s="6" t="s">
        <v>12</v>
      </c>
    </row>
    <row r="13" spans="1:9" ht="21" customHeight="1">
      <c r="A13" s="3">
        <f>IFERROR(VLOOKUP(B13,'[1]DADOS (OCULTAR)'!$P$3:$R$53,3,0),"")</f>
        <v>9039744000780</v>
      </c>
      <c r="B13" s="4" t="s">
        <v>9</v>
      </c>
      <c r="C13" s="5" t="s">
        <v>33</v>
      </c>
      <c r="D13" s="6" t="s">
        <v>34</v>
      </c>
      <c r="E13" s="7">
        <v>1</v>
      </c>
      <c r="F13" s="8">
        <v>41730</v>
      </c>
      <c r="G13" s="9">
        <v>44196</v>
      </c>
      <c r="H13" s="10">
        <f>22735.76*12</f>
        <v>272829.12</v>
      </c>
      <c r="I13" s="6" t="s">
        <v>12</v>
      </c>
    </row>
    <row r="14" spans="1:9" ht="21" customHeight="1">
      <c r="A14" s="3">
        <f>IFERROR(VLOOKUP(B14,'[1]DADOS (OCULTAR)'!$P$3:$R$53,3,0),"")</f>
        <v>9039744000780</v>
      </c>
      <c r="B14" s="4" t="s">
        <v>9</v>
      </c>
      <c r="C14" s="5" t="s">
        <v>35</v>
      </c>
      <c r="D14" s="6" t="s">
        <v>36</v>
      </c>
      <c r="E14" s="7">
        <v>1</v>
      </c>
      <c r="F14" s="8">
        <v>42065</v>
      </c>
      <c r="G14" s="9">
        <v>44196</v>
      </c>
      <c r="H14" s="11">
        <f>6000*12</f>
        <v>72000</v>
      </c>
      <c r="I14" s="6" t="s">
        <v>12</v>
      </c>
    </row>
    <row r="15" spans="1:9" ht="21" customHeight="1">
      <c r="A15" s="3">
        <f>IFERROR(VLOOKUP(B15,'[1]DADOS (OCULTAR)'!$P$3:$R$53,3,0),"")</f>
        <v>9039744000780</v>
      </c>
      <c r="B15" s="4" t="s">
        <v>9</v>
      </c>
      <c r="C15" s="5" t="s">
        <v>37</v>
      </c>
      <c r="D15" s="6" t="s">
        <v>38</v>
      </c>
      <c r="E15" s="7">
        <v>3</v>
      </c>
      <c r="F15" s="8">
        <v>40973</v>
      </c>
      <c r="G15" s="9">
        <v>44196</v>
      </c>
      <c r="H15" s="10">
        <f>1500*12</f>
        <v>18000</v>
      </c>
      <c r="I15" s="6" t="s">
        <v>12</v>
      </c>
    </row>
    <row r="16" spans="1:9" ht="21" customHeight="1">
      <c r="A16" s="3">
        <f>IFERROR(VLOOKUP(B16,'[1]DADOS (OCULTAR)'!$P$3:$R$53,3,0),"")</f>
        <v>9039744000780</v>
      </c>
      <c r="B16" s="4" t="s">
        <v>9</v>
      </c>
      <c r="C16" s="5" t="s">
        <v>37</v>
      </c>
      <c r="D16" s="6" t="s">
        <v>38</v>
      </c>
      <c r="E16" s="7">
        <v>3</v>
      </c>
      <c r="F16" s="8">
        <v>40973</v>
      </c>
      <c r="G16" s="9">
        <v>44196</v>
      </c>
      <c r="H16" s="10">
        <f>1500*12</f>
        <v>18000</v>
      </c>
      <c r="I16" s="6" t="s">
        <v>12</v>
      </c>
    </row>
    <row r="17" spans="1:9" ht="21" customHeight="1">
      <c r="A17" s="3">
        <f>IFERROR(VLOOKUP(B17,'[1]DADOS (OCULTAR)'!$P$3:$R$53,3,0),"")</f>
        <v>9039744000780</v>
      </c>
      <c r="B17" s="4" t="s">
        <v>9</v>
      </c>
      <c r="C17" s="5" t="s">
        <v>39</v>
      </c>
      <c r="D17" s="6" t="s">
        <v>40</v>
      </c>
      <c r="E17" s="7">
        <v>4</v>
      </c>
      <c r="F17" s="8">
        <v>42009</v>
      </c>
      <c r="G17" s="9">
        <v>44196</v>
      </c>
      <c r="H17" s="11">
        <f>220*12</f>
        <v>2640</v>
      </c>
      <c r="I17" s="6" t="s">
        <v>12</v>
      </c>
    </row>
    <row r="18" spans="1:9" ht="21" customHeight="1">
      <c r="A18" s="3">
        <f>IFERROR(VLOOKUP(B18,'[1]DADOS (OCULTAR)'!$P$3:$R$53,3,0),"")</f>
        <v>9039744000780</v>
      </c>
      <c r="B18" s="4" t="s">
        <v>9</v>
      </c>
      <c r="C18" s="5" t="s">
        <v>41</v>
      </c>
      <c r="D18" s="6" t="s">
        <v>42</v>
      </c>
      <c r="E18" s="7">
        <v>2</v>
      </c>
      <c r="F18" s="8">
        <v>43560</v>
      </c>
      <c r="G18" s="9">
        <v>44196</v>
      </c>
      <c r="H18" s="10">
        <f>8000*12</f>
        <v>96000</v>
      </c>
      <c r="I18" s="6" t="s">
        <v>12</v>
      </c>
    </row>
    <row r="19" spans="1:9" ht="21" customHeight="1">
      <c r="A19" s="3">
        <f>IFERROR(VLOOKUP(B19,'[1]DADOS (OCULTAR)'!$P$3:$R$53,3,0),"")</f>
        <v>9039744000780</v>
      </c>
      <c r="B19" s="4" t="s">
        <v>9</v>
      </c>
      <c r="C19" s="5" t="s">
        <v>43</v>
      </c>
      <c r="D19" s="6" t="s">
        <v>44</v>
      </c>
      <c r="E19" s="7">
        <v>1</v>
      </c>
      <c r="F19" s="8">
        <v>41334</v>
      </c>
      <c r="G19" s="9">
        <v>44196</v>
      </c>
      <c r="H19" s="10">
        <f>2600*12</f>
        <v>31200</v>
      </c>
      <c r="I19" s="6" t="s">
        <v>12</v>
      </c>
    </row>
    <row r="20" spans="1:9" ht="21" customHeight="1">
      <c r="A20" s="3">
        <f>IFERROR(VLOOKUP(B20,'[1]DADOS (OCULTAR)'!$P$3:$R$53,3,0),"")</f>
        <v>9039744000780</v>
      </c>
      <c r="B20" s="4" t="s">
        <v>9</v>
      </c>
      <c r="C20" s="5" t="s">
        <v>45</v>
      </c>
      <c r="D20" s="6" t="s">
        <v>46</v>
      </c>
      <c r="E20" s="7">
        <v>4</v>
      </c>
      <c r="F20" s="8">
        <v>41244</v>
      </c>
      <c r="G20" s="9">
        <v>44196</v>
      </c>
      <c r="H20" s="11">
        <f>930*12</f>
        <v>11160</v>
      </c>
      <c r="I20" s="6" t="s">
        <v>12</v>
      </c>
    </row>
    <row r="21" spans="1:9" ht="21" customHeight="1">
      <c r="A21" s="3">
        <f>IFERROR(VLOOKUP(B21,'[1]DADOS (OCULTAR)'!$P$3:$R$53,3,0),"")</f>
        <v>9039744000780</v>
      </c>
      <c r="B21" s="4" t="s">
        <v>9</v>
      </c>
      <c r="C21" s="5" t="s">
        <v>47</v>
      </c>
      <c r="D21" s="6" t="s">
        <v>48</v>
      </c>
      <c r="E21" s="7">
        <v>1</v>
      </c>
      <c r="F21" s="8">
        <v>41153</v>
      </c>
      <c r="G21" s="9">
        <v>44196</v>
      </c>
      <c r="H21" s="10">
        <f>24992.22*12</f>
        <v>299906.64</v>
      </c>
      <c r="I21" s="6" t="s">
        <v>12</v>
      </c>
    </row>
    <row r="22" spans="1:9" ht="21" customHeight="1">
      <c r="A22" s="3">
        <f>IFERROR(VLOOKUP(B22,'[1]DADOS (OCULTAR)'!$P$3:$R$53,3,0),"")</f>
        <v>9039744000780</v>
      </c>
      <c r="B22" s="4" t="s">
        <v>9</v>
      </c>
      <c r="C22" s="5" t="s">
        <v>49</v>
      </c>
      <c r="D22" s="6" t="s">
        <v>50</v>
      </c>
      <c r="E22" s="7">
        <v>8</v>
      </c>
      <c r="F22" s="8">
        <v>40330</v>
      </c>
      <c r="G22" s="9">
        <v>44196</v>
      </c>
      <c r="H22" s="10">
        <f>7581*12</f>
        <v>90972</v>
      </c>
      <c r="I22" s="6" t="s">
        <v>12</v>
      </c>
    </row>
    <row r="23" spans="1:9" ht="21" customHeight="1">
      <c r="A23" s="3">
        <f>IFERROR(VLOOKUP(B23,'[1]DADOS (OCULTAR)'!$P$3:$R$53,3,0),"")</f>
        <v>9039744000780</v>
      </c>
      <c r="B23" s="4" t="s">
        <v>9</v>
      </c>
      <c r="C23" s="5" t="s">
        <v>51</v>
      </c>
      <c r="D23" s="6" t="s">
        <v>52</v>
      </c>
      <c r="E23" s="7">
        <v>3</v>
      </c>
      <c r="F23" s="8">
        <v>42705</v>
      </c>
      <c r="G23" s="9">
        <v>44196</v>
      </c>
      <c r="H23" s="10">
        <f>2751.69*12</f>
        <v>33020.28</v>
      </c>
      <c r="I23" s="6" t="s">
        <v>12</v>
      </c>
    </row>
    <row r="24" spans="1:9" ht="21" customHeight="1">
      <c r="A24" s="3">
        <f>IFERROR(VLOOKUP(B24,'[1]DADOS (OCULTAR)'!$P$3:$R$53,3,0),"")</f>
        <v>9039744000780</v>
      </c>
      <c r="B24" s="4" t="s">
        <v>9</v>
      </c>
      <c r="C24" s="5" t="s">
        <v>53</v>
      </c>
      <c r="D24" s="6" t="s">
        <v>54</v>
      </c>
      <c r="E24" s="7">
        <v>3</v>
      </c>
      <c r="F24" s="8">
        <v>42422</v>
      </c>
      <c r="G24" s="9">
        <v>44196</v>
      </c>
      <c r="H24" s="10">
        <f>3261.6*12</f>
        <v>39139.199999999997</v>
      </c>
      <c r="I24" s="6" t="s">
        <v>12</v>
      </c>
    </row>
    <row r="25" spans="1:9" ht="21" customHeight="1">
      <c r="A25" s="3">
        <f>IFERROR(VLOOKUP(B25,'[1]DADOS (OCULTAR)'!$P$3:$R$53,3,0),"")</f>
        <v>9039744000780</v>
      </c>
      <c r="B25" s="4" t="s">
        <v>9</v>
      </c>
      <c r="C25" s="5" t="s">
        <v>55</v>
      </c>
      <c r="D25" s="6" t="s">
        <v>56</v>
      </c>
      <c r="E25" s="7">
        <v>4</v>
      </c>
      <c r="F25" s="8">
        <v>42436</v>
      </c>
      <c r="G25" s="9">
        <v>44196</v>
      </c>
      <c r="H25" s="11">
        <f>4618*12</f>
        <v>55416</v>
      </c>
      <c r="I25" s="6" t="s">
        <v>12</v>
      </c>
    </row>
    <row r="26" spans="1:9" ht="21" customHeight="1">
      <c r="A26" s="3">
        <f>IFERROR(VLOOKUP(B26,'[1]DADOS (OCULTAR)'!$P$3:$R$53,3,0),"")</f>
        <v>9039744000780</v>
      </c>
      <c r="B26" s="4" t="s">
        <v>9</v>
      </c>
      <c r="C26" s="5" t="s">
        <v>57</v>
      </c>
      <c r="D26" s="6" t="s">
        <v>58</v>
      </c>
      <c r="E26" s="7">
        <v>3</v>
      </c>
      <c r="F26" s="8">
        <v>40483</v>
      </c>
      <c r="G26" s="9">
        <v>44196</v>
      </c>
      <c r="H26" s="10">
        <f>3194.63*12</f>
        <v>38335.56</v>
      </c>
      <c r="I26" s="6" t="s">
        <v>12</v>
      </c>
    </row>
    <row r="27" spans="1:9" ht="21" customHeight="1">
      <c r="A27" s="3">
        <f>IFERROR(VLOOKUP(B27,'[1]DADOS (OCULTAR)'!$P$3:$R$53,3,0),"")</f>
        <v>9039744000780</v>
      </c>
      <c r="B27" s="4" t="s">
        <v>9</v>
      </c>
      <c r="C27" s="5" t="s">
        <v>59</v>
      </c>
      <c r="D27" s="6" t="s">
        <v>60</v>
      </c>
      <c r="E27" s="7">
        <v>3</v>
      </c>
      <c r="F27" s="8">
        <v>40330</v>
      </c>
      <c r="G27" s="9">
        <v>44196</v>
      </c>
      <c r="H27" s="10">
        <f>15968.92*12</f>
        <v>191627.04</v>
      </c>
      <c r="I27" s="6" t="s">
        <v>12</v>
      </c>
    </row>
    <row r="28" spans="1:9" ht="21" customHeight="1">
      <c r="A28" s="3">
        <f>IFERROR(VLOOKUP(B28,'[1]DADOS (OCULTAR)'!$P$3:$R$53,3,0),"")</f>
        <v>9039744000780</v>
      </c>
      <c r="B28" s="4" t="s">
        <v>9</v>
      </c>
      <c r="C28" s="5" t="s">
        <v>61</v>
      </c>
      <c r="D28" s="6" t="s">
        <v>62</v>
      </c>
      <c r="E28" s="7">
        <v>14</v>
      </c>
      <c r="F28" s="8">
        <v>40330</v>
      </c>
      <c r="G28" s="9">
        <v>44196</v>
      </c>
      <c r="H28" s="10">
        <f>168337.56*12</f>
        <v>2020050.72</v>
      </c>
      <c r="I28" s="6" t="s">
        <v>12</v>
      </c>
    </row>
    <row r="29" spans="1:9" ht="21" customHeight="1">
      <c r="A29" s="3">
        <f>IFERROR(VLOOKUP(B29,'[1]DADOS (OCULTAR)'!$P$3:$R$53,3,0),"")</f>
        <v>9039744000780</v>
      </c>
      <c r="B29" s="4" t="s">
        <v>9</v>
      </c>
      <c r="C29" s="5" t="s">
        <v>63</v>
      </c>
      <c r="D29" s="6" t="s">
        <v>64</v>
      </c>
      <c r="E29" s="7">
        <v>4</v>
      </c>
      <c r="F29" s="8">
        <v>40360</v>
      </c>
      <c r="G29" s="9">
        <v>44196</v>
      </c>
      <c r="H29" s="10">
        <f>4500*12</f>
        <v>54000</v>
      </c>
      <c r="I29" s="6" t="s">
        <v>12</v>
      </c>
    </row>
    <row r="30" spans="1:9" ht="21" customHeight="1">
      <c r="A30" s="3">
        <f>IFERROR(VLOOKUP(B30,'[1]DADOS (OCULTAR)'!$P$3:$R$53,3,0),"")</f>
        <v>9039744000780</v>
      </c>
      <c r="B30" s="4" t="s">
        <v>9</v>
      </c>
      <c r="C30" s="5" t="s">
        <v>65</v>
      </c>
      <c r="D30" s="6" t="s">
        <v>66</v>
      </c>
      <c r="E30" s="7">
        <v>2</v>
      </c>
      <c r="F30" s="8">
        <v>41769</v>
      </c>
      <c r="G30" s="9">
        <v>44196</v>
      </c>
      <c r="H30" s="10">
        <f>8285.02*12</f>
        <v>99420.24</v>
      </c>
      <c r="I30" s="6" t="s">
        <v>12</v>
      </c>
    </row>
    <row r="31" spans="1:9" ht="21" customHeight="1">
      <c r="A31" s="3">
        <f>IFERROR(VLOOKUP(B31,'[1]DADOS (OCULTAR)'!$P$3:$R$53,3,0),"")</f>
        <v>9039744000780</v>
      </c>
      <c r="B31" s="4" t="s">
        <v>9</v>
      </c>
      <c r="C31" s="5" t="s">
        <v>67</v>
      </c>
      <c r="D31" s="6" t="s">
        <v>68</v>
      </c>
      <c r="E31" s="7">
        <v>10</v>
      </c>
      <c r="F31" s="8">
        <v>40544</v>
      </c>
      <c r="G31" s="9">
        <v>44196</v>
      </c>
      <c r="H31" s="11">
        <f>(52236.12+441.43+9654.78)*12</f>
        <v>747987.96</v>
      </c>
      <c r="I31" s="6" t="s">
        <v>12</v>
      </c>
    </row>
    <row r="32" spans="1:9" ht="21" customHeight="1">
      <c r="A32" s="3" t="str">
        <f>IFERROR(VLOOKUP(B32,'[1]DADOS (OCULTAR)'!$P$3:$R$53,3,0),"")</f>
        <v/>
      </c>
      <c r="B32" s="12"/>
      <c r="C32" s="13"/>
      <c r="D32" s="13"/>
      <c r="E32" s="14"/>
      <c r="F32" s="15"/>
      <c r="G32" s="16"/>
      <c r="H32" s="17"/>
      <c r="I32" s="6"/>
    </row>
    <row r="33" spans="1:9" ht="21" customHeight="1">
      <c r="A33" s="3" t="str">
        <f>IFERROR(VLOOKUP(B33,'[1]DADOS (OCULTAR)'!$P$3:$R$53,3,0),"")</f>
        <v/>
      </c>
      <c r="B33" s="12"/>
      <c r="C33" s="13"/>
      <c r="D33" s="13"/>
      <c r="E33" s="14"/>
      <c r="F33" s="15"/>
      <c r="G33" s="16"/>
      <c r="H33" s="17"/>
      <c r="I33" s="6"/>
    </row>
    <row r="34" spans="1:9" ht="21" customHeight="1">
      <c r="A34" s="3" t="str">
        <f>IFERROR(VLOOKUP(B34,'[1]DADOS (OCULTAR)'!$P$3:$R$53,3,0),"")</f>
        <v/>
      </c>
      <c r="B34" s="12"/>
      <c r="C34" s="13"/>
      <c r="D34" s="13"/>
      <c r="E34" s="14"/>
      <c r="F34" s="15"/>
      <c r="G34" s="16"/>
      <c r="H34" s="17"/>
      <c r="I34" s="6"/>
    </row>
    <row r="35" spans="1:9" ht="21" customHeight="1">
      <c r="A35" s="3" t="str">
        <f>IFERROR(VLOOKUP(B35,'[1]DADOS (OCULTAR)'!$P$3:$R$53,3,0),"")</f>
        <v/>
      </c>
      <c r="B35" s="12"/>
      <c r="C35" s="13"/>
      <c r="D35" s="13"/>
      <c r="E35" s="14"/>
      <c r="F35" s="15"/>
      <c r="G35" s="16"/>
      <c r="H35" s="17"/>
      <c r="I35" s="6"/>
    </row>
    <row r="36" spans="1:9" ht="21" customHeight="1">
      <c r="A36" s="3" t="str">
        <f>IFERROR(VLOOKUP(B36,'[1]DADOS (OCULTAR)'!$P$3:$R$53,3,0),"")</f>
        <v/>
      </c>
      <c r="B36" s="12"/>
      <c r="C36" s="13"/>
      <c r="D36" s="13"/>
      <c r="E36" s="14"/>
      <c r="F36" s="15"/>
      <c r="G36" s="16"/>
      <c r="H36" s="17"/>
      <c r="I36" s="6"/>
    </row>
    <row r="37" spans="1:9" ht="21" customHeight="1">
      <c r="A37" s="3" t="str">
        <f>IFERROR(VLOOKUP(B37,'[1]DADOS (OCULTAR)'!$P$3:$R$53,3,0),"")</f>
        <v/>
      </c>
      <c r="B37" s="12"/>
      <c r="C37" s="13"/>
      <c r="D37" s="13"/>
      <c r="E37" s="14"/>
      <c r="F37" s="15"/>
      <c r="G37" s="16"/>
      <c r="H37" s="17"/>
      <c r="I37" s="6"/>
    </row>
    <row r="38" spans="1:9" ht="21" customHeight="1">
      <c r="A38" s="3" t="str">
        <f>IFERROR(VLOOKUP(B38,'[1]DADOS (OCULTAR)'!$P$3:$R$53,3,0),"")</f>
        <v/>
      </c>
      <c r="B38" s="12"/>
      <c r="C38" s="13"/>
      <c r="D38" s="13"/>
      <c r="E38" s="14"/>
      <c r="F38" s="15"/>
      <c r="G38" s="16"/>
      <c r="H38" s="17"/>
      <c r="I38" s="6"/>
    </row>
    <row r="39" spans="1:9" ht="21" customHeight="1">
      <c r="A39" s="3" t="str">
        <f>IFERROR(VLOOKUP(B39,'[1]DADOS (OCULTAR)'!$P$3:$R$53,3,0),"")</f>
        <v/>
      </c>
      <c r="B39" s="12"/>
      <c r="C39" s="13"/>
      <c r="D39" s="13"/>
      <c r="E39" s="14"/>
      <c r="F39" s="15"/>
      <c r="G39" s="16"/>
      <c r="H39" s="17"/>
      <c r="I39" s="6"/>
    </row>
    <row r="40" spans="1:9" ht="21" customHeight="1">
      <c r="A40" s="3" t="str">
        <f>IFERROR(VLOOKUP(B40,'[1]DADOS (OCULTAR)'!$P$3:$R$53,3,0),"")</f>
        <v/>
      </c>
      <c r="B40" s="12"/>
      <c r="C40" s="13"/>
      <c r="D40" s="13"/>
      <c r="E40" s="14"/>
      <c r="F40" s="15"/>
      <c r="G40" s="16"/>
      <c r="H40" s="17"/>
      <c r="I40" s="6"/>
    </row>
    <row r="41" spans="1:9" ht="21" customHeight="1">
      <c r="A41" s="3" t="str">
        <f>IFERROR(VLOOKUP(B41,'[1]DADOS (OCULTAR)'!$P$3:$R$53,3,0),"")</f>
        <v/>
      </c>
      <c r="B41" s="12"/>
      <c r="C41" s="13"/>
      <c r="D41" s="13"/>
      <c r="E41" s="14"/>
      <c r="F41" s="15"/>
      <c r="G41" s="16"/>
      <c r="H41" s="17"/>
      <c r="I41" s="6"/>
    </row>
    <row r="42" spans="1:9" ht="21" customHeight="1">
      <c r="A42" s="3" t="str">
        <f>IFERROR(VLOOKUP(B42,'[1]DADOS (OCULTAR)'!$P$3:$R$53,3,0),"")</f>
        <v/>
      </c>
      <c r="B42" s="12"/>
      <c r="C42" s="13"/>
      <c r="D42" s="13"/>
      <c r="E42" s="14"/>
      <c r="F42" s="15"/>
      <c r="G42" s="16"/>
      <c r="H42" s="17"/>
      <c r="I42" s="6"/>
    </row>
    <row r="43" spans="1:9" ht="21" customHeight="1">
      <c r="A43" s="3" t="str">
        <f>IFERROR(VLOOKUP(B43,'[1]DADOS (OCULTAR)'!$P$3:$R$53,3,0),"")</f>
        <v/>
      </c>
      <c r="B43" s="12"/>
      <c r="C43" s="13"/>
      <c r="D43" s="13"/>
      <c r="E43" s="14"/>
      <c r="F43" s="15"/>
      <c r="G43" s="16"/>
      <c r="H43" s="17"/>
      <c r="I43" s="6"/>
    </row>
    <row r="44" spans="1:9" ht="21" customHeight="1">
      <c r="A44" s="3" t="str">
        <f>IFERROR(VLOOKUP(B44,'[1]DADOS (OCULTAR)'!$P$3:$R$53,3,0),"")</f>
        <v/>
      </c>
      <c r="B44" s="12"/>
      <c r="C44" s="13"/>
      <c r="D44" s="13"/>
      <c r="E44" s="14"/>
      <c r="F44" s="15"/>
      <c r="G44" s="16"/>
      <c r="H44" s="17"/>
      <c r="I44" s="6"/>
    </row>
    <row r="45" spans="1:9" ht="21" customHeight="1">
      <c r="A45" s="3" t="str">
        <f>IFERROR(VLOOKUP(B45,'[1]DADOS (OCULTAR)'!$P$3:$R$53,3,0),"")</f>
        <v/>
      </c>
      <c r="B45" s="12"/>
      <c r="C45" s="13"/>
      <c r="D45" s="13"/>
      <c r="E45" s="14"/>
      <c r="F45" s="15"/>
      <c r="G45" s="16"/>
      <c r="H45" s="17"/>
      <c r="I45" s="6"/>
    </row>
    <row r="46" spans="1:9" ht="21" customHeight="1">
      <c r="A46" s="3" t="str">
        <f>IFERROR(VLOOKUP(B46,'[1]DADOS (OCULTAR)'!$P$3:$R$53,3,0),"")</f>
        <v/>
      </c>
      <c r="B46" s="12"/>
      <c r="C46" s="13"/>
      <c r="D46" s="13"/>
      <c r="E46" s="14"/>
      <c r="F46" s="15"/>
      <c r="G46" s="16"/>
      <c r="H46" s="17"/>
      <c r="I46" s="6"/>
    </row>
    <row r="47" spans="1:9" ht="21" customHeight="1">
      <c r="A47" s="3" t="str">
        <f>IFERROR(VLOOKUP(B47,'[1]DADOS (OCULTAR)'!$P$3:$R$53,3,0),"")</f>
        <v/>
      </c>
      <c r="B47" s="12"/>
      <c r="C47" s="13"/>
      <c r="D47" s="13"/>
      <c r="E47" s="14"/>
      <c r="F47" s="15"/>
      <c r="G47" s="16"/>
      <c r="H47" s="17"/>
      <c r="I47" s="6"/>
    </row>
    <row r="48" spans="1:9" ht="21" customHeight="1">
      <c r="A48" s="3" t="str">
        <f>IFERROR(VLOOKUP(B48,'[1]DADOS (OCULTAR)'!$P$3:$R$53,3,0),"")</f>
        <v/>
      </c>
      <c r="B48" s="12"/>
      <c r="C48" s="13"/>
      <c r="D48" s="13"/>
      <c r="E48" s="14"/>
      <c r="F48" s="15"/>
      <c r="G48" s="16"/>
      <c r="H48" s="17"/>
      <c r="I48" s="6"/>
    </row>
    <row r="49" spans="1:9" ht="21" customHeight="1">
      <c r="A49" s="3" t="str">
        <f>IFERROR(VLOOKUP(B49,'[1]DADOS (OCULTAR)'!$P$3:$R$53,3,0),"")</f>
        <v/>
      </c>
      <c r="B49" s="12"/>
      <c r="C49" s="13"/>
      <c r="D49" s="13"/>
      <c r="E49" s="14"/>
      <c r="F49" s="15"/>
      <c r="G49" s="16"/>
      <c r="H49" s="17"/>
      <c r="I49" s="6"/>
    </row>
    <row r="50" spans="1:9" ht="21" customHeight="1">
      <c r="A50" s="3" t="str">
        <f>IFERROR(VLOOKUP(B50,'[1]DADOS (OCULTAR)'!$P$3:$R$53,3,0),"")</f>
        <v/>
      </c>
      <c r="B50" s="12"/>
      <c r="C50" s="13"/>
      <c r="D50" s="13"/>
      <c r="E50" s="14"/>
      <c r="F50" s="15"/>
      <c r="G50" s="16"/>
      <c r="H50" s="17"/>
      <c r="I50" s="6"/>
    </row>
    <row r="51" spans="1:9" ht="21" customHeight="1">
      <c r="A51" s="3" t="str">
        <f>IFERROR(VLOOKUP(B51,'[1]DADOS (OCULTAR)'!$P$3:$R$53,3,0),"")</f>
        <v/>
      </c>
      <c r="B51" s="12"/>
      <c r="C51" s="13"/>
      <c r="D51" s="13"/>
      <c r="E51" s="14"/>
      <c r="F51" s="15"/>
      <c r="G51" s="16"/>
      <c r="H51" s="17"/>
      <c r="I51" s="6"/>
    </row>
    <row r="52" spans="1:9" ht="21" customHeight="1">
      <c r="A52" s="3" t="str">
        <f>IFERROR(VLOOKUP(B52,'[1]DADOS (OCULTAR)'!$P$3:$R$53,3,0),"")</f>
        <v/>
      </c>
      <c r="B52" s="12"/>
      <c r="C52" s="13"/>
      <c r="D52" s="13"/>
      <c r="E52" s="14"/>
      <c r="F52" s="15"/>
      <c r="G52" s="16"/>
      <c r="H52" s="17"/>
      <c r="I52" s="6"/>
    </row>
    <row r="53" spans="1:9" ht="21" customHeight="1">
      <c r="A53" s="3" t="str">
        <f>IFERROR(VLOOKUP(B53,'[1]DADOS (OCULTAR)'!$P$3:$R$53,3,0),"")</f>
        <v/>
      </c>
      <c r="B53" s="12"/>
      <c r="C53" s="13"/>
      <c r="D53" s="13"/>
      <c r="E53" s="14"/>
      <c r="F53" s="15"/>
      <c r="G53" s="16"/>
      <c r="H53" s="17"/>
      <c r="I53" s="6"/>
    </row>
    <row r="54" spans="1:9" ht="21" customHeight="1">
      <c r="A54" s="3" t="str">
        <f>IFERROR(VLOOKUP(B54,'[1]DADOS (OCULTAR)'!$P$3:$R$53,3,0),"")</f>
        <v/>
      </c>
      <c r="B54" s="12"/>
      <c r="C54" s="13"/>
      <c r="D54" s="13"/>
      <c r="E54" s="14"/>
      <c r="F54" s="15"/>
      <c r="G54" s="16"/>
      <c r="H54" s="17"/>
      <c r="I54" s="6"/>
    </row>
    <row r="55" spans="1:9" ht="21" customHeight="1">
      <c r="A55" s="3" t="str">
        <f>IFERROR(VLOOKUP(B55,'[1]DADOS (OCULTAR)'!$P$3:$R$53,3,0),"")</f>
        <v/>
      </c>
      <c r="B55" s="12"/>
      <c r="C55" s="13"/>
      <c r="D55" s="13"/>
      <c r="E55" s="14"/>
      <c r="F55" s="15"/>
      <c r="G55" s="16"/>
      <c r="H55" s="17"/>
      <c r="I55" s="6"/>
    </row>
    <row r="56" spans="1:9" ht="21" customHeight="1">
      <c r="A56" s="3" t="str">
        <f>IFERROR(VLOOKUP(B56,'[1]DADOS (OCULTAR)'!$P$3:$R$53,3,0),"")</f>
        <v/>
      </c>
      <c r="B56" s="12"/>
      <c r="C56" s="13"/>
      <c r="D56" s="13"/>
      <c r="E56" s="14"/>
      <c r="F56" s="15"/>
      <c r="G56" s="16"/>
      <c r="H56" s="17"/>
      <c r="I56" s="6"/>
    </row>
    <row r="57" spans="1:9" ht="21" customHeight="1">
      <c r="A57" s="3" t="str">
        <f>IFERROR(VLOOKUP(B57,'[1]DADOS (OCULTAR)'!$P$3:$R$53,3,0),"")</f>
        <v/>
      </c>
      <c r="B57" s="12"/>
      <c r="C57" s="13"/>
      <c r="D57" s="13"/>
      <c r="E57" s="14"/>
      <c r="F57" s="15"/>
      <c r="G57" s="16"/>
      <c r="H57" s="17"/>
      <c r="I57" s="6"/>
    </row>
    <row r="58" spans="1:9" ht="21" customHeight="1">
      <c r="A58" s="3" t="str">
        <f>IFERROR(VLOOKUP(B58,'[1]DADOS (OCULTAR)'!$P$3:$R$53,3,0),"")</f>
        <v/>
      </c>
      <c r="B58" s="12"/>
      <c r="C58" s="13"/>
      <c r="D58" s="13"/>
      <c r="E58" s="14"/>
      <c r="F58" s="15"/>
      <c r="G58" s="16"/>
      <c r="H58" s="17"/>
      <c r="I58" s="6"/>
    </row>
    <row r="59" spans="1:9" ht="21" customHeight="1">
      <c r="A59" s="3" t="str">
        <f>IFERROR(VLOOKUP(B59,'[1]DADOS (OCULTAR)'!$P$3:$R$53,3,0),"")</f>
        <v/>
      </c>
      <c r="B59" s="12"/>
      <c r="C59" s="13"/>
      <c r="D59" s="13"/>
      <c r="E59" s="14"/>
      <c r="F59" s="15"/>
      <c r="G59" s="16"/>
      <c r="H59" s="17"/>
      <c r="I59" s="6"/>
    </row>
    <row r="60" spans="1:9" ht="21" customHeight="1">
      <c r="A60" s="3" t="str">
        <f>IFERROR(VLOOKUP(B60,'[1]DADOS (OCULTAR)'!$P$3:$R$53,3,0),"")</f>
        <v/>
      </c>
      <c r="B60" s="12"/>
      <c r="C60" s="13"/>
      <c r="D60" s="13"/>
      <c r="E60" s="14"/>
      <c r="F60" s="15"/>
      <c r="G60" s="16"/>
      <c r="H60" s="17"/>
      <c r="I60" s="6"/>
    </row>
    <row r="61" spans="1:9" ht="21" customHeight="1">
      <c r="A61" s="3" t="str">
        <f>IFERROR(VLOOKUP(B61,'[1]DADOS (OCULTAR)'!$P$3:$R$53,3,0),"")</f>
        <v/>
      </c>
      <c r="B61" s="12"/>
      <c r="C61" s="13"/>
      <c r="D61" s="13"/>
      <c r="E61" s="14"/>
      <c r="F61" s="15"/>
      <c r="G61" s="16"/>
      <c r="H61" s="17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8"/>
      <c r="G62" s="8"/>
      <c r="H62" s="10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8"/>
      <c r="G63" s="8"/>
      <c r="H63" s="10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8"/>
      <c r="G64" s="8"/>
      <c r="H64" s="10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8"/>
      <c r="G65" s="8"/>
      <c r="H65" s="10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8"/>
      <c r="G66" s="8"/>
      <c r="H66" s="10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8"/>
      <c r="G67" s="8"/>
      <c r="H67" s="10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8"/>
      <c r="G68" s="8"/>
      <c r="H68" s="10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8"/>
      <c r="G69" s="8"/>
      <c r="H69" s="10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8"/>
      <c r="G70" s="8"/>
      <c r="H70" s="10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8"/>
      <c r="G71" s="8"/>
      <c r="H71" s="10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8"/>
      <c r="G72" s="8"/>
      <c r="H72" s="10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8"/>
      <c r="G73" s="8"/>
      <c r="H73" s="10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8"/>
      <c r="G74" s="8"/>
      <c r="H74" s="10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8"/>
      <c r="G75" s="8"/>
      <c r="H75" s="10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8"/>
      <c r="G76" s="8"/>
      <c r="H76" s="10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8"/>
      <c r="G77" s="8"/>
      <c r="H77" s="10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8"/>
      <c r="G78" s="8"/>
      <c r="H78" s="10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8"/>
      <c r="G79" s="8"/>
      <c r="H79" s="10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8"/>
      <c r="G80" s="8"/>
      <c r="H80" s="10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8"/>
      <c r="G81" s="8"/>
      <c r="H81" s="10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8"/>
      <c r="G82" s="8"/>
      <c r="H82" s="10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8"/>
      <c r="G83" s="8"/>
      <c r="H83" s="10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8"/>
      <c r="G84" s="8"/>
      <c r="H84" s="10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8"/>
      <c r="G85" s="8"/>
      <c r="H85" s="10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8"/>
      <c r="G86" s="8"/>
      <c r="H86" s="10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8"/>
      <c r="G87" s="8"/>
      <c r="H87" s="10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8"/>
      <c r="G88" s="8"/>
      <c r="H88" s="10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8"/>
      <c r="G89" s="8"/>
      <c r="H89" s="10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8"/>
      <c r="G90" s="8"/>
      <c r="H90" s="10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8"/>
      <c r="G91" s="8"/>
      <c r="H91" s="10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8"/>
      <c r="G92" s="8"/>
      <c r="H92" s="10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8"/>
      <c r="G93" s="8"/>
      <c r="H93" s="10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8"/>
      <c r="G94" s="8"/>
      <c r="H94" s="10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8"/>
      <c r="G95" s="8"/>
      <c r="H95" s="10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8"/>
      <c r="G96" s="8"/>
      <c r="H96" s="10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8"/>
      <c r="G97" s="8"/>
      <c r="H97" s="10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8"/>
      <c r="G98" s="8"/>
      <c r="H98" s="10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8"/>
      <c r="G99" s="8"/>
      <c r="H99" s="10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8"/>
      <c r="G100" s="8"/>
      <c r="H100" s="10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8"/>
      <c r="G101" s="8"/>
      <c r="H101" s="10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8"/>
      <c r="G102" s="8"/>
      <c r="H102" s="10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8"/>
      <c r="G103" s="8"/>
      <c r="H103" s="10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8"/>
      <c r="G104" s="8"/>
      <c r="H104" s="10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8"/>
      <c r="G105" s="8"/>
      <c r="H105" s="10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8"/>
      <c r="G106" s="8"/>
      <c r="H106" s="10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8"/>
      <c r="G107" s="8"/>
      <c r="H107" s="10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8"/>
      <c r="G108" s="8"/>
      <c r="H108" s="10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8"/>
      <c r="G109" s="8"/>
      <c r="H109" s="10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8"/>
      <c r="G110" s="8"/>
      <c r="H110" s="10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8"/>
      <c r="G111" s="8"/>
      <c r="H111" s="10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8"/>
      <c r="G112" s="8"/>
      <c r="H112" s="10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8"/>
      <c r="G113" s="8"/>
      <c r="H113" s="10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8"/>
      <c r="G114" s="8"/>
      <c r="H114" s="10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8"/>
      <c r="G115" s="8"/>
      <c r="H115" s="10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8"/>
      <c r="G116" s="8"/>
      <c r="H116" s="10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8"/>
      <c r="G117" s="8"/>
      <c r="H117" s="10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8"/>
      <c r="G118" s="8"/>
      <c r="H118" s="10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8"/>
      <c r="G119" s="8"/>
      <c r="H119" s="10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8"/>
      <c r="G120" s="8"/>
      <c r="H120" s="10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8"/>
      <c r="G121" s="8"/>
      <c r="H121" s="10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8"/>
      <c r="G122" s="8"/>
      <c r="H122" s="10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8"/>
      <c r="G123" s="8"/>
      <c r="H123" s="10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8"/>
      <c r="G124" s="8"/>
      <c r="H124" s="10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8"/>
      <c r="G125" s="8"/>
      <c r="H125" s="10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8"/>
      <c r="G126" s="8"/>
      <c r="H126" s="10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8"/>
      <c r="G127" s="8"/>
      <c r="H127" s="10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8"/>
      <c r="G128" s="8"/>
      <c r="H128" s="10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8"/>
      <c r="G129" s="8"/>
      <c r="H129" s="10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8"/>
      <c r="G130" s="8"/>
      <c r="H130" s="10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8"/>
      <c r="G131" s="8"/>
      <c r="H131" s="10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8"/>
      <c r="G132" s="8"/>
      <c r="H132" s="10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8"/>
      <c r="G133" s="8"/>
      <c r="H133" s="10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8"/>
      <c r="G134" s="8"/>
      <c r="H134" s="10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8"/>
      <c r="G135" s="8"/>
      <c r="H135" s="10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8"/>
      <c r="G136" s="8"/>
      <c r="H136" s="10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8"/>
      <c r="G137" s="8"/>
      <c r="H137" s="10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8"/>
      <c r="G138" s="8"/>
      <c r="H138" s="10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8"/>
      <c r="G139" s="8"/>
      <c r="H139" s="10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8"/>
      <c r="G140" s="8"/>
      <c r="H140" s="10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8"/>
      <c r="G141" s="8"/>
      <c r="H141" s="10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8"/>
      <c r="G142" s="8"/>
      <c r="H142" s="10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8"/>
      <c r="G143" s="8"/>
      <c r="H143" s="10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8"/>
      <c r="G144" s="8"/>
      <c r="H144" s="10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8"/>
      <c r="G145" s="8"/>
      <c r="H145" s="10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8"/>
      <c r="G146" s="8"/>
      <c r="H146" s="10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8"/>
      <c r="G147" s="8"/>
      <c r="H147" s="10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8"/>
      <c r="G148" s="8"/>
      <c r="H148" s="10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8"/>
      <c r="G149" s="8"/>
      <c r="H149" s="10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8"/>
      <c r="G150" s="8"/>
      <c r="H150" s="10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8"/>
      <c r="G151" s="8"/>
      <c r="H151" s="10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8"/>
      <c r="G152" s="8"/>
      <c r="H152" s="10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8"/>
      <c r="G153" s="8"/>
      <c r="H153" s="10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8"/>
      <c r="G154" s="8"/>
      <c r="H154" s="10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8"/>
      <c r="G155" s="8"/>
      <c r="H155" s="10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8"/>
      <c r="G156" s="8"/>
      <c r="H156" s="10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8"/>
      <c r="G157" s="8"/>
      <c r="H157" s="10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8"/>
      <c r="G158" s="8"/>
      <c r="H158" s="10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8"/>
      <c r="G159" s="8"/>
      <c r="H159" s="10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8"/>
      <c r="G160" s="8"/>
      <c r="H160" s="10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8"/>
      <c r="G161" s="8"/>
      <c r="H161" s="10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8"/>
      <c r="G162" s="8"/>
      <c r="H162" s="10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8"/>
      <c r="G163" s="8"/>
      <c r="H163" s="10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8"/>
      <c r="G164" s="8"/>
      <c r="H164" s="10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8"/>
      <c r="G165" s="8"/>
      <c r="H165" s="10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8"/>
      <c r="G166" s="8"/>
      <c r="H166" s="10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8"/>
      <c r="G167" s="8"/>
      <c r="H167" s="10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8"/>
      <c r="G168" s="8"/>
      <c r="H168" s="10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8"/>
      <c r="G169" s="8"/>
      <c r="H169" s="10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8"/>
      <c r="G170" s="8"/>
      <c r="H170" s="10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8"/>
      <c r="G171" s="8"/>
      <c r="H171" s="10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8"/>
      <c r="G172" s="8"/>
      <c r="H172" s="10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8"/>
      <c r="G173" s="8"/>
      <c r="H173" s="10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8"/>
      <c r="G174" s="8"/>
      <c r="H174" s="10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8"/>
      <c r="G175" s="8"/>
      <c r="H175" s="10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8"/>
      <c r="G176" s="8"/>
      <c r="H176" s="10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8"/>
      <c r="G177" s="8"/>
      <c r="H177" s="10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8"/>
      <c r="G178" s="8"/>
      <c r="H178" s="10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8"/>
      <c r="G179" s="8"/>
      <c r="H179" s="10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8"/>
      <c r="G180" s="8"/>
      <c r="H180" s="10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8"/>
      <c r="G181" s="8"/>
      <c r="H181" s="10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8"/>
      <c r="G182" s="8"/>
      <c r="H182" s="10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8"/>
      <c r="G183" s="8"/>
      <c r="H183" s="10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8"/>
      <c r="G184" s="8"/>
      <c r="H184" s="10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8"/>
      <c r="G185" s="8"/>
      <c r="H185" s="10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8"/>
      <c r="G186" s="8"/>
      <c r="H186" s="10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8"/>
      <c r="G187" s="8"/>
      <c r="H187" s="10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8"/>
      <c r="G188" s="8"/>
      <c r="H188" s="10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8"/>
      <c r="G189" s="8"/>
      <c r="H189" s="10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8"/>
      <c r="G190" s="8"/>
      <c r="H190" s="10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8"/>
      <c r="G191" s="8"/>
      <c r="H191" s="10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8"/>
      <c r="G192" s="8"/>
      <c r="H192" s="10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8"/>
      <c r="G193" s="8"/>
      <c r="H193" s="10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8"/>
      <c r="G194" s="8"/>
      <c r="H194" s="10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8"/>
      <c r="G195" s="8"/>
      <c r="H195" s="10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8"/>
      <c r="G196" s="8"/>
      <c r="H196" s="10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8"/>
      <c r="G197" s="8"/>
      <c r="H197" s="10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8"/>
      <c r="G198" s="8"/>
      <c r="H198" s="10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8"/>
      <c r="G199" s="8"/>
      <c r="H199" s="10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8"/>
      <c r="G200" s="8"/>
      <c r="H200" s="10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8"/>
      <c r="G201" s="8"/>
      <c r="H201" s="10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8"/>
      <c r="G202" s="8"/>
      <c r="H202" s="10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8"/>
      <c r="G203" s="8"/>
      <c r="H203" s="10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8"/>
      <c r="G204" s="8"/>
      <c r="H204" s="10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8"/>
      <c r="G205" s="8"/>
      <c r="H205" s="10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8"/>
      <c r="G206" s="8"/>
      <c r="H206" s="10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8"/>
      <c r="G207" s="8"/>
      <c r="H207" s="10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8"/>
      <c r="G208" s="8"/>
      <c r="H208" s="10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8"/>
      <c r="G209" s="8"/>
      <c r="H209" s="10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8"/>
      <c r="G210" s="8"/>
      <c r="H210" s="10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8"/>
      <c r="G211" s="8"/>
      <c r="H211" s="10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8"/>
      <c r="G212" s="8"/>
      <c r="H212" s="10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8"/>
      <c r="G213" s="8"/>
      <c r="H213" s="10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8"/>
      <c r="G214" s="8"/>
      <c r="H214" s="10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8"/>
      <c r="G215" s="8"/>
      <c r="H215" s="10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8"/>
      <c r="G216" s="8"/>
      <c r="H216" s="10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8"/>
      <c r="G217" s="8"/>
      <c r="H217" s="10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8"/>
      <c r="G218" s="8"/>
      <c r="H218" s="10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8"/>
      <c r="G219" s="8"/>
      <c r="H219" s="10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8"/>
      <c r="G220" s="8"/>
      <c r="H220" s="10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8"/>
      <c r="G221" s="8"/>
      <c r="H221" s="10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8"/>
      <c r="G222" s="8"/>
      <c r="H222" s="10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8"/>
      <c r="G223" s="8"/>
      <c r="H223" s="10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8"/>
      <c r="G224" s="8"/>
      <c r="H224" s="10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8"/>
      <c r="G225" s="8"/>
      <c r="H225" s="10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8"/>
      <c r="G226" s="8"/>
      <c r="H226" s="10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8"/>
      <c r="G227" s="8"/>
      <c r="H227" s="10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8"/>
      <c r="G228" s="8"/>
      <c r="H228" s="10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8"/>
      <c r="G229" s="8"/>
      <c r="H229" s="10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8"/>
      <c r="G230" s="8"/>
      <c r="H230" s="10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8"/>
      <c r="G231" s="8"/>
      <c r="H231" s="10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8"/>
      <c r="G232" s="8"/>
      <c r="H232" s="10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8"/>
      <c r="G233" s="8"/>
      <c r="H233" s="10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8"/>
      <c r="G234" s="8"/>
      <c r="H234" s="10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8"/>
      <c r="G235" s="8"/>
      <c r="H235" s="10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8"/>
      <c r="G236" s="8"/>
      <c r="H236" s="10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8"/>
      <c r="G237" s="8"/>
      <c r="H237" s="10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8"/>
      <c r="G238" s="8"/>
      <c r="H238" s="10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8"/>
      <c r="G239" s="8"/>
      <c r="H239" s="10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8"/>
      <c r="G240" s="8"/>
      <c r="H240" s="10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8"/>
      <c r="G241" s="8"/>
      <c r="H241" s="10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8"/>
      <c r="G242" s="8"/>
      <c r="H242" s="10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8"/>
      <c r="G243" s="8"/>
      <c r="H243" s="10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8"/>
      <c r="G244" s="8"/>
      <c r="H244" s="10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8"/>
      <c r="G245" s="8"/>
      <c r="H245" s="10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8"/>
      <c r="G246" s="8"/>
      <c r="H246" s="10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8"/>
      <c r="G247" s="8"/>
      <c r="H247" s="10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8"/>
      <c r="G248" s="8"/>
      <c r="H248" s="10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8"/>
      <c r="G249" s="8"/>
      <c r="H249" s="10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8"/>
      <c r="G250" s="8"/>
      <c r="H250" s="10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8"/>
      <c r="G251" s="8"/>
      <c r="H251" s="10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8"/>
      <c r="G252" s="8"/>
      <c r="H252" s="10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8"/>
      <c r="G253" s="8"/>
      <c r="H253" s="10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8"/>
      <c r="G254" s="8"/>
      <c r="H254" s="10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8"/>
      <c r="G255" s="8"/>
      <c r="H255" s="10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8"/>
      <c r="G256" s="8"/>
      <c r="H256" s="10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8"/>
      <c r="G257" s="8"/>
      <c r="H257" s="10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8"/>
      <c r="G258" s="8"/>
      <c r="H258" s="10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8"/>
      <c r="G259" s="8"/>
      <c r="H259" s="10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8"/>
      <c r="G260" s="8"/>
      <c r="H260" s="10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8"/>
      <c r="G261" s="8"/>
      <c r="H261" s="10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8"/>
      <c r="G262" s="8"/>
      <c r="H262" s="10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8"/>
      <c r="G263" s="8"/>
      <c r="H263" s="10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8"/>
      <c r="G264" s="8"/>
      <c r="H264" s="10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8"/>
      <c r="G265" s="8"/>
      <c r="H265" s="10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8"/>
      <c r="G266" s="8"/>
      <c r="H266" s="10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8"/>
      <c r="G267" s="8"/>
      <c r="H267" s="10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8"/>
      <c r="G268" s="8"/>
      <c r="H268" s="10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8"/>
      <c r="G269" s="8"/>
      <c r="H269" s="10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8"/>
      <c r="G270" s="8"/>
      <c r="H270" s="10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8"/>
      <c r="G271" s="8"/>
      <c r="H271" s="10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8"/>
      <c r="G272" s="8"/>
      <c r="H272" s="10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8"/>
      <c r="G273" s="8"/>
      <c r="H273" s="10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8"/>
      <c r="G274" s="8"/>
      <c r="H274" s="10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8"/>
      <c r="G275" s="8"/>
      <c r="H275" s="10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8"/>
      <c r="G276" s="8"/>
      <c r="H276" s="10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8"/>
      <c r="G277" s="8"/>
      <c r="H277" s="10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8"/>
      <c r="G278" s="8"/>
      <c r="H278" s="10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8"/>
      <c r="G279" s="8"/>
      <c r="H279" s="10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8"/>
      <c r="G280" s="8"/>
      <c r="H280" s="10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8"/>
      <c r="G281" s="8"/>
      <c r="H281" s="10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8"/>
      <c r="G282" s="8"/>
      <c r="H282" s="10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8"/>
      <c r="G283" s="8"/>
      <c r="H283" s="10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8"/>
      <c r="G284" s="8"/>
      <c r="H284" s="10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8"/>
      <c r="G285" s="8"/>
      <c r="H285" s="10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8"/>
      <c r="G286" s="8"/>
      <c r="H286" s="10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8"/>
      <c r="G287" s="8"/>
      <c r="H287" s="10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8"/>
      <c r="G288" s="8"/>
      <c r="H288" s="10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8"/>
      <c r="G289" s="8"/>
      <c r="H289" s="10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8"/>
      <c r="G290" s="8"/>
      <c r="H290" s="10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8"/>
      <c r="G291" s="8"/>
      <c r="H291" s="10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8"/>
      <c r="G292" s="8"/>
      <c r="H292" s="10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8"/>
      <c r="G293" s="8"/>
      <c r="H293" s="10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8"/>
      <c r="G294" s="8"/>
      <c r="H294" s="10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8"/>
      <c r="G295" s="8"/>
      <c r="H295" s="10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8"/>
      <c r="G296" s="8"/>
      <c r="H296" s="10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8"/>
      <c r="G297" s="8"/>
      <c r="H297" s="10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8"/>
      <c r="G298" s="8"/>
      <c r="H298" s="10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8"/>
      <c r="G299" s="8"/>
      <c r="H299" s="10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8"/>
      <c r="G300" s="8"/>
      <c r="H300" s="10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8"/>
      <c r="G301" s="8"/>
      <c r="H301" s="10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8"/>
      <c r="G302" s="8"/>
      <c r="H302" s="10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8"/>
      <c r="G303" s="8"/>
      <c r="H303" s="10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8"/>
      <c r="G304" s="8"/>
      <c r="H304" s="10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8"/>
      <c r="G305" s="8"/>
      <c r="H305" s="10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8"/>
      <c r="G306" s="8"/>
      <c r="H306" s="10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8"/>
      <c r="G307" s="8"/>
      <c r="H307" s="10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8"/>
      <c r="G308" s="8"/>
      <c r="H308" s="10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8"/>
      <c r="G309" s="8"/>
      <c r="H309" s="10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8"/>
      <c r="G310" s="8"/>
      <c r="H310" s="10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8"/>
      <c r="G311" s="8"/>
      <c r="H311" s="10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8"/>
      <c r="G312" s="8"/>
      <c r="H312" s="10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8"/>
      <c r="G313" s="8"/>
      <c r="H313" s="10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8"/>
      <c r="G314" s="8"/>
      <c r="H314" s="10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8"/>
      <c r="G315" s="8"/>
      <c r="H315" s="10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8"/>
      <c r="G316" s="8"/>
      <c r="H316" s="10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8"/>
      <c r="G317" s="8"/>
      <c r="H317" s="10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8"/>
      <c r="G318" s="8"/>
      <c r="H318" s="10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8"/>
      <c r="G319" s="8"/>
      <c r="H319" s="10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8"/>
      <c r="G320" s="8"/>
      <c r="H320" s="10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8"/>
      <c r="G321" s="8"/>
      <c r="H321" s="10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8"/>
      <c r="G322" s="8"/>
      <c r="H322" s="10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8"/>
      <c r="G323" s="8"/>
      <c r="H323" s="10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8"/>
      <c r="G324" s="8"/>
      <c r="H324" s="10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8"/>
      <c r="G325" s="8"/>
      <c r="H325" s="10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8"/>
      <c r="G326" s="8"/>
      <c r="H326" s="10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8"/>
      <c r="G327" s="8"/>
      <c r="H327" s="10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8"/>
      <c r="G328" s="8"/>
      <c r="H328" s="10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8"/>
      <c r="G329" s="8"/>
      <c r="H329" s="10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8"/>
      <c r="G330" s="8"/>
      <c r="H330" s="10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8"/>
      <c r="G331" s="8"/>
      <c r="H331" s="10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8"/>
      <c r="G332" s="8"/>
      <c r="H332" s="10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8"/>
      <c r="G333" s="8"/>
      <c r="H333" s="10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8"/>
      <c r="G334" s="8"/>
      <c r="H334" s="10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8"/>
      <c r="G335" s="8"/>
      <c r="H335" s="10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8"/>
      <c r="G336" s="8"/>
      <c r="H336" s="10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8"/>
      <c r="G337" s="8"/>
      <c r="H337" s="10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8"/>
      <c r="G338" s="8"/>
      <c r="H338" s="10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8"/>
      <c r="G339" s="8"/>
      <c r="H339" s="10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8"/>
      <c r="G340" s="8"/>
      <c r="H340" s="10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8"/>
      <c r="G341" s="8"/>
      <c r="H341" s="10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8"/>
      <c r="G342" s="8"/>
      <c r="H342" s="10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8"/>
      <c r="G343" s="8"/>
      <c r="H343" s="10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8"/>
      <c r="G344" s="8"/>
      <c r="H344" s="10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8"/>
      <c r="G345" s="8"/>
      <c r="H345" s="10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8"/>
      <c r="G346" s="8"/>
      <c r="H346" s="10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8"/>
      <c r="G347" s="8"/>
      <c r="H347" s="10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8"/>
      <c r="G348" s="8"/>
      <c r="H348" s="10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8"/>
      <c r="G349" s="8"/>
      <c r="H349" s="10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8"/>
      <c r="G350" s="8"/>
      <c r="H350" s="10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8"/>
      <c r="G351" s="8"/>
      <c r="H351" s="10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8"/>
      <c r="G352" s="8"/>
      <c r="H352" s="10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8"/>
      <c r="G353" s="8"/>
      <c r="H353" s="10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8"/>
      <c r="G354" s="8"/>
      <c r="H354" s="10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8"/>
      <c r="G355" s="8"/>
      <c r="H355" s="10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8"/>
      <c r="G356" s="8"/>
      <c r="H356" s="10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8"/>
      <c r="G357" s="8"/>
      <c r="H357" s="10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8"/>
      <c r="G358" s="8"/>
      <c r="H358" s="10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8"/>
      <c r="G359" s="8"/>
      <c r="H359" s="10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8"/>
      <c r="G360" s="8"/>
      <c r="H360" s="10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8"/>
      <c r="G361" s="8"/>
      <c r="H361" s="10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8"/>
      <c r="G362" s="8"/>
      <c r="H362" s="10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8"/>
      <c r="G363" s="8"/>
      <c r="H363" s="10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8"/>
      <c r="G364" s="8"/>
      <c r="H364" s="10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8"/>
      <c r="G365" s="8"/>
      <c r="H365" s="10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8"/>
      <c r="G366" s="8"/>
      <c r="H366" s="10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8"/>
      <c r="G367" s="8"/>
      <c r="H367" s="10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8"/>
      <c r="G368" s="8"/>
      <c r="H368" s="10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8"/>
      <c r="G369" s="8"/>
      <c r="H369" s="10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8"/>
      <c r="G370" s="8"/>
      <c r="H370" s="10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8"/>
      <c r="G371" s="8"/>
      <c r="H371" s="10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8"/>
      <c r="G372" s="8"/>
      <c r="H372" s="10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8"/>
      <c r="G373" s="8"/>
      <c r="H373" s="10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8"/>
      <c r="G374" s="8"/>
      <c r="H374" s="10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8"/>
      <c r="G375" s="8"/>
      <c r="H375" s="10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8"/>
      <c r="G376" s="8"/>
      <c r="H376" s="10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8"/>
      <c r="G377" s="8"/>
      <c r="H377" s="10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8"/>
      <c r="G378" s="8"/>
      <c r="H378" s="10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8"/>
      <c r="G379" s="8"/>
      <c r="H379" s="10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8"/>
      <c r="G380" s="8"/>
      <c r="H380" s="10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8"/>
      <c r="G381" s="8"/>
      <c r="H381" s="10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8"/>
      <c r="G382" s="8"/>
      <c r="H382" s="10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8"/>
      <c r="G383" s="8"/>
      <c r="H383" s="10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8"/>
      <c r="G384" s="8"/>
      <c r="H384" s="10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8"/>
      <c r="G385" s="8"/>
      <c r="H385" s="10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8"/>
      <c r="G386" s="8"/>
      <c r="H386" s="10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8"/>
      <c r="G387" s="8"/>
      <c r="H387" s="10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8"/>
      <c r="G388" s="8"/>
      <c r="H388" s="10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8"/>
      <c r="G389" s="8"/>
      <c r="H389" s="10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8"/>
      <c r="G390" s="8"/>
      <c r="H390" s="10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8"/>
      <c r="G391" s="8"/>
      <c r="H391" s="10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8"/>
      <c r="G392" s="8"/>
      <c r="H392" s="10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8"/>
      <c r="G393" s="8"/>
      <c r="H393" s="10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8"/>
      <c r="G394" s="8"/>
      <c r="H394" s="10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8"/>
      <c r="G395" s="8"/>
      <c r="H395" s="10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8"/>
      <c r="G396" s="8"/>
      <c r="H396" s="10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8"/>
      <c r="G397" s="8"/>
      <c r="H397" s="10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8"/>
      <c r="G398" s="8"/>
      <c r="H398" s="10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8"/>
      <c r="G399" s="8"/>
      <c r="H399" s="10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8"/>
      <c r="G400" s="8"/>
      <c r="H400" s="10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8"/>
      <c r="G401" s="8"/>
      <c r="H401" s="10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8"/>
      <c r="G402" s="8"/>
      <c r="H402" s="10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8"/>
      <c r="G403" s="8"/>
      <c r="H403" s="10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8"/>
      <c r="G404" s="8"/>
      <c r="H404" s="10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8"/>
      <c r="G405" s="8"/>
      <c r="H405" s="10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8"/>
      <c r="G406" s="8"/>
      <c r="H406" s="10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8"/>
      <c r="G407" s="8"/>
      <c r="H407" s="10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8"/>
      <c r="G408" s="8"/>
      <c r="H408" s="10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8"/>
      <c r="G409" s="8"/>
      <c r="H409" s="10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8"/>
      <c r="G410" s="8"/>
      <c r="H410" s="10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8"/>
      <c r="G411" s="8"/>
      <c r="H411" s="10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8"/>
      <c r="G412" s="8"/>
      <c r="H412" s="10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8"/>
      <c r="G413" s="8"/>
      <c r="H413" s="10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8"/>
      <c r="G414" s="8"/>
      <c r="H414" s="10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8"/>
      <c r="G415" s="8"/>
      <c r="H415" s="10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8"/>
      <c r="G416" s="8"/>
      <c r="H416" s="10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8"/>
      <c r="G417" s="8"/>
      <c r="H417" s="10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8"/>
      <c r="G418" s="8"/>
      <c r="H418" s="10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8"/>
      <c r="G419" s="8"/>
      <c r="H419" s="10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8"/>
      <c r="G420" s="8"/>
      <c r="H420" s="10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8"/>
      <c r="G421" s="8"/>
      <c r="H421" s="10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8"/>
      <c r="G422" s="8"/>
      <c r="H422" s="10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8"/>
      <c r="G423" s="8"/>
      <c r="H423" s="10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8"/>
      <c r="G424" s="8"/>
      <c r="H424" s="10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8"/>
      <c r="G425" s="8"/>
      <c r="H425" s="10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8"/>
      <c r="G426" s="8"/>
      <c r="H426" s="10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8"/>
      <c r="G427" s="8"/>
      <c r="H427" s="10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8"/>
      <c r="G428" s="8"/>
      <c r="H428" s="10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8"/>
      <c r="G429" s="8"/>
      <c r="H429" s="10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8"/>
      <c r="G430" s="8"/>
      <c r="H430" s="10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8"/>
      <c r="G431" s="8"/>
      <c r="H431" s="10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8"/>
      <c r="G432" s="8"/>
      <c r="H432" s="10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8"/>
      <c r="G433" s="8"/>
      <c r="H433" s="10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8"/>
      <c r="G434" s="8"/>
      <c r="H434" s="10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8"/>
      <c r="G435" s="8"/>
      <c r="H435" s="10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8"/>
      <c r="G436" s="8"/>
      <c r="H436" s="10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8"/>
      <c r="G437" s="8"/>
      <c r="H437" s="10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8"/>
      <c r="G438" s="8"/>
      <c r="H438" s="10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8"/>
      <c r="G439" s="8"/>
      <c r="H439" s="10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8"/>
      <c r="G440" s="8"/>
      <c r="H440" s="10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8"/>
      <c r="G441" s="8"/>
      <c r="H441" s="10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8"/>
      <c r="G442" s="8"/>
      <c r="H442" s="10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8"/>
      <c r="G443" s="8"/>
      <c r="H443" s="10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8"/>
      <c r="G444" s="8"/>
      <c r="H444" s="10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8"/>
      <c r="G445" s="8"/>
      <c r="H445" s="10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8"/>
      <c r="G446" s="8"/>
      <c r="H446" s="10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8"/>
      <c r="G447" s="8"/>
      <c r="H447" s="10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8"/>
      <c r="G448" s="8"/>
      <c r="H448" s="10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8"/>
      <c r="G449" s="8"/>
      <c r="H449" s="10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8"/>
      <c r="G450" s="8"/>
      <c r="H450" s="10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8"/>
      <c r="G451" s="8"/>
      <c r="H451" s="10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8"/>
      <c r="G452" s="8"/>
      <c r="H452" s="10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8"/>
      <c r="G453" s="8"/>
      <c r="H453" s="10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8"/>
      <c r="G454" s="8"/>
      <c r="H454" s="10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8"/>
      <c r="G455" s="8"/>
      <c r="H455" s="10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8"/>
      <c r="G456" s="8"/>
      <c r="H456" s="10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8"/>
      <c r="G457" s="8"/>
      <c r="H457" s="10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8"/>
      <c r="G458" s="8"/>
      <c r="H458" s="10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8"/>
      <c r="G459" s="8"/>
      <c r="H459" s="10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8"/>
      <c r="G460" s="8"/>
      <c r="H460" s="10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8"/>
      <c r="G461" s="8"/>
      <c r="H461" s="10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8"/>
      <c r="G462" s="8"/>
      <c r="H462" s="10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8"/>
      <c r="G463" s="8"/>
      <c r="H463" s="10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8"/>
      <c r="G464" s="8"/>
      <c r="H464" s="10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8"/>
      <c r="G465" s="8"/>
      <c r="H465" s="10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8"/>
      <c r="G466" s="8"/>
      <c r="H466" s="10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8"/>
      <c r="G467" s="8"/>
      <c r="H467" s="10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8"/>
      <c r="G468" s="8"/>
      <c r="H468" s="10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8"/>
      <c r="G469" s="8"/>
      <c r="H469" s="10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8"/>
      <c r="G470" s="8"/>
      <c r="H470" s="10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8"/>
      <c r="G471" s="8"/>
      <c r="H471" s="10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8"/>
      <c r="G472" s="8"/>
      <c r="H472" s="10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8"/>
      <c r="G473" s="8"/>
      <c r="H473" s="10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8"/>
      <c r="G474" s="8"/>
      <c r="H474" s="10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8"/>
      <c r="G475" s="8"/>
      <c r="H475" s="10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8"/>
      <c r="G476" s="8"/>
      <c r="H476" s="10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8"/>
      <c r="G477" s="8"/>
      <c r="H477" s="10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8"/>
      <c r="G478" s="8"/>
      <c r="H478" s="10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8"/>
      <c r="G479" s="8"/>
      <c r="H479" s="10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8"/>
      <c r="G480" s="8"/>
      <c r="H480" s="10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8"/>
      <c r="G481" s="8"/>
      <c r="H481" s="10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8"/>
      <c r="G482" s="8"/>
      <c r="H482" s="10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8"/>
      <c r="G483" s="8"/>
      <c r="H483" s="10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8"/>
      <c r="G484" s="8"/>
      <c r="H484" s="10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8"/>
      <c r="G485" s="8"/>
      <c r="H485" s="10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8"/>
      <c r="G486" s="8"/>
      <c r="H486" s="10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8"/>
      <c r="G487" s="8"/>
      <c r="H487" s="10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8"/>
      <c r="G488" s="8"/>
      <c r="H488" s="10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8"/>
      <c r="G489" s="8"/>
      <c r="H489" s="10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8"/>
      <c r="G490" s="8"/>
      <c r="H490" s="10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8"/>
      <c r="G491" s="8"/>
      <c r="H491" s="10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8"/>
      <c r="G492" s="8"/>
      <c r="H492" s="10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8"/>
      <c r="G493" s="8"/>
      <c r="H493" s="10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8"/>
      <c r="G494" s="8"/>
      <c r="H494" s="10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8"/>
      <c r="G495" s="8"/>
      <c r="H495" s="10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8"/>
      <c r="G496" s="8"/>
      <c r="H496" s="10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8"/>
      <c r="G497" s="8"/>
      <c r="H497" s="10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8"/>
      <c r="G498" s="8"/>
      <c r="H498" s="10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8"/>
      <c r="G499" s="8"/>
      <c r="H499" s="10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8"/>
      <c r="G500" s="8"/>
      <c r="H500" s="10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8"/>
      <c r="G501" s="8"/>
      <c r="H501" s="10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8"/>
      <c r="G502" s="8"/>
      <c r="H502" s="10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8"/>
      <c r="G503" s="8"/>
      <c r="H503" s="10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8"/>
      <c r="G504" s="8"/>
      <c r="H504" s="10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8"/>
      <c r="G505" s="8"/>
      <c r="H505" s="10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8"/>
      <c r="G506" s="8"/>
      <c r="H506" s="10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8"/>
      <c r="G507" s="8"/>
      <c r="H507" s="10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8"/>
      <c r="G508" s="8"/>
      <c r="H508" s="10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8"/>
      <c r="G509" s="8"/>
      <c r="H509" s="10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8"/>
      <c r="G510" s="8"/>
      <c r="H510" s="10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8"/>
      <c r="G511" s="8"/>
      <c r="H511" s="10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8"/>
      <c r="G512" s="8"/>
      <c r="H512" s="10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8"/>
      <c r="G513" s="8"/>
      <c r="H513" s="10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8"/>
      <c r="G514" s="8"/>
      <c r="H514" s="10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8"/>
      <c r="G515" s="8"/>
      <c r="H515" s="10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8"/>
      <c r="G516" s="8"/>
      <c r="H516" s="10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8"/>
      <c r="G517" s="8"/>
      <c r="H517" s="10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8"/>
      <c r="G518" s="8"/>
      <c r="H518" s="10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8"/>
      <c r="G519" s="8"/>
      <c r="H519" s="10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8"/>
      <c r="G520" s="8"/>
      <c r="H520" s="10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8"/>
      <c r="G521" s="8"/>
      <c r="H521" s="10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8"/>
      <c r="G522" s="8"/>
      <c r="H522" s="10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8"/>
      <c r="G523" s="8"/>
      <c r="H523" s="10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8"/>
      <c r="G524" s="8"/>
      <c r="H524" s="10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8"/>
      <c r="G525" s="8"/>
      <c r="H525" s="10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8"/>
      <c r="G526" s="8"/>
      <c r="H526" s="10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8"/>
      <c r="G527" s="8"/>
      <c r="H527" s="10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8"/>
      <c r="G528" s="8"/>
      <c r="H528" s="10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8"/>
      <c r="G529" s="8"/>
      <c r="H529" s="10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8"/>
      <c r="G530" s="8"/>
      <c r="H530" s="10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8"/>
      <c r="G531" s="8"/>
      <c r="H531" s="10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8"/>
      <c r="G532" s="8"/>
      <c r="H532" s="10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8"/>
      <c r="G533" s="8"/>
      <c r="H533" s="10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8"/>
      <c r="G534" s="8"/>
      <c r="H534" s="10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8"/>
      <c r="G535" s="8"/>
      <c r="H535" s="10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8"/>
      <c r="G536" s="8"/>
      <c r="H536" s="10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8"/>
      <c r="G537" s="8"/>
      <c r="H537" s="10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8"/>
      <c r="G538" s="8"/>
      <c r="H538" s="10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8"/>
      <c r="G539" s="8"/>
      <c r="H539" s="10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8"/>
      <c r="G540" s="8"/>
      <c r="H540" s="10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8"/>
      <c r="G541" s="8"/>
      <c r="H541" s="10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8"/>
      <c r="G542" s="8"/>
      <c r="H542" s="10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8"/>
      <c r="G543" s="8"/>
      <c r="H543" s="10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8"/>
      <c r="G544" s="8"/>
      <c r="H544" s="10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8"/>
      <c r="G545" s="8"/>
      <c r="H545" s="10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8"/>
      <c r="G546" s="8"/>
      <c r="H546" s="10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8"/>
      <c r="G547" s="8"/>
      <c r="H547" s="10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8"/>
      <c r="G548" s="8"/>
      <c r="H548" s="10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8"/>
      <c r="G549" s="8"/>
      <c r="H549" s="10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8"/>
      <c r="G550" s="8"/>
      <c r="H550" s="10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8"/>
      <c r="G551" s="8"/>
      <c r="H551" s="10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8"/>
      <c r="G552" s="8"/>
      <c r="H552" s="10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8"/>
      <c r="G553" s="8"/>
      <c r="H553" s="10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8"/>
      <c r="G554" s="8"/>
      <c r="H554" s="10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8"/>
      <c r="G555" s="8"/>
      <c r="H555" s="10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8"/>
      <c r="G556" s="8"/>
      <c r="H556" s="10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8"/>
      <c r="G557" s="8"/>
      <c r="H557" s="10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8"/>
      <c r="G558" s="8"/>
      <c r="H558" s="10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8"/>
      <c r="G559" s="8"/>
      <c r="H559" s="10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8"/>
      <c r="G560" s="8"/>
      <c r="H560" s="10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8"/>
      <c r="G561" s="8"/>
      <c r="H561" s="10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8"/>
      <c r="G562" s="8"/>
      <c r="H562" s="10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8"/>
      <c r="G563" s="8"/>
      <c r="H563" s="10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8"/>
      <c r="G564" s="8"/>
      <c r="H564" s="10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8"/>
      <c r="G565" s="8"/>
      <c r="H565" s="10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8"/>
      <c r="G566" s="8"/>
      <c r="H566" s="10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8"/>
      <c r="G567" s="8"/>
      <c r="H567" s="10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8"/>
      <c r="G568" s="8"/>
      <c r="H568" s="10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8"/>
      <c r="G569" s="8"/>
      <c r="H569" s="10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8"/>
      <c r="G570" s="8"/>
      <c r="H570" s="10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8"/>
      <c r="G571" s="8"/>
      <c r="H571" s="10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8"/>
      <c r="G572" s="8"/>
      <c r="H572" s="10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8"/>
      <c r="G573" s="8"/>
      <c r="H573" s="10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8"/>
      <c r="G574" s="8"/>
      <c r="H574" s="10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8"/>
      <c r="G575" s="8"/>
      <c r="H575" s="10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8"/>
      <c r="G576" s="8"/>
      <c r="H576" s="10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8"/>
      <c r="G577" s="8"/>
      <c r="H577" s="10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8"/>
      <c r="G578" s="8"/>
      <c r="H578" s="10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8"/>
      <c r="G579" s="8"/>
      <c r="H579" s="10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8"/>
      <c r="G580" s="8"/>
      <c r="H580" s="10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8"/>
      <c r="G581" s="8"/>
      <c r="H581" s="10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8"/>
      <c r="G582" s="8"/>
      <c r="H582" s="10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8"/>
      <c r="G583" s="8"/>
      <c r="H583" s="10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8"/>
      <c r="G584" s="8"/>
      <c r="H584" s="10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8"/>
      <c r="G585" s="8"/>
      <c r="H585" s="10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8"/>
      <c r="G586" s="8"/>
      <c r="H586" s="10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8"/>
      <c r="G587" s="8"/>
      <c r="H587" s="10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8"/>
      <c r="G588" s="8"/>
      <c r="H588" s="10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8"/>
      <c r="G589" s="8"/>
      <c r="H589" s="10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8"/>
      <c r="G590" s="8"/>
      <c r="H590" s="10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8"/>
      <c r="G591" s="8"/>
      <c r="H591" s="10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8"/>
      <c r="G592" s="8"/>
      <c r="H592" s="10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8"/>
      <c r="G593" s="8"/>
      <c r="H593" s="10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8"/>
      <c r="G594" s="8"/>
      <c r="H594" s="10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8"/>
      <c r="G595" s="8"/>
      <c r="H595" s="10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8"/>
      <c r="G596" s="8"/>
      <c r="H596" s="10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8"/>
      <c r="G597" s="8"/>
      <c r="H597" s="10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8"/>
      <c r="G598" s="8"/>
      <c r="H598" s="10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8"/>
      <c r="G599" s="8"/>
      <c r="H599" s="10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8"/>
      <c r="G600" s="8"/>
      <c r="H600" s="10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8"/>
      <c r="G601" s="8"/>
      <c r="H601" s="10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8"/>
      <c r="G602" s="8"/>
      <c r="H602" s="10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8"/>
      <c r="G603" s="8"/>
      <c r="H603" s="10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8"/>
      <c r="G604" s="8"/>
      <c r="H604" s="10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8"/>
      <c r="G605" s="8"/>
      <c r="H605" s="10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8"/>
      <c r="G606" s="8"/>
      <c r="H606" s="10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8"/>
      <c r="G607" s="8"/>
      <c r="H607" s="10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8"/>
      <c r="G608" s="8"/>
      <c r="H608" s="10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8"/>
      <c r="G609" s="8"/>
      <c r="H609" s="10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8"/>
      <c r="G610" s="8"/>
      <c r="H610" s="10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8"/>
      <c r="G611" s="8"/>
      <c r="H611" s="10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8"/>
      <c r="G612" s="8"/>
      <c r="H612" s="10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8"/>
      <c r="G613" s="8"/>
      <c r="H613" s="10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8"/>
      <c r="G614" s="8"/>
      <c r="H614" s="10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8"/>
      <c r="G615" s="8"/>
      <c r="H615" s="10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8"/>
      <c r="G616" s="8"/>
      <c r="H616" s="10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8"/>
      <c r="G617" s="8"/>
      <c r="H617" s="10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8"/>
      <c r="G618" s="8"/>
      <c r="H618" s="10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8"/>
      <c r="G619" s="8"/>
      <c r="H619" s="10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8"/>
      <c r="G620" s="8"/>
      <c r="H620" s="10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8"/>
      <c r="G621" s="8"/>
      <c r="H621" s="10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8"/>
      <c r="G622" s="8"/>
      <c r="H622" s="10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8"/>
      <c r="G623" s="8"/>
      <c r="H623" s="10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8"/>
      <c r="G624" s="8"/>
      <c r="H624" s="10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8"/>
      <c r="G625" s="8"/>
      <c r="H625" s="10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8"/>
      <c r="G626" s="8"/>
      <c r="H626" s="10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8"/>
      <c r="G627" s="8"/>
      <c r="H627" s="10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8"/>
      <c r="G628" s="8"/>
      <c r="H628" s="10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8"/>
      <c r="G629" s="8"/>
      <c r="H629" s="10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8"/>
      <c r="G630" s="8"/>
      <c r="H630" s="10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8"/>
      <c r="G631" s="8"/>
      <c r="H631" s="10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8"/>
      <c r="G632" s="8"/>
      <c r="H632" s="10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8"/>
      <c r="G633" s="8"/>
      <c r="H633" s="10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8"/>
      <c r="G634" s="8"/>
      <c r="H634" s="10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8"/>
      <c r="G635" s="8"/>
      <c r="H635" s="10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8"/>
      <c r="G636" s="8"/>
      <c r="H636" s="10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8"/>
      <c r="G637" s="8"/>
      <c r="H637" s="10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8"/>
      <c r="G638" s="8"/>
      <c r="H638" s="10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8"/>
      <c r="G639" s="8"/>
      <c r="H639" s="10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8"/>
      <c r="G640" s="8"/>
      <c r="H640" s="10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8"/>
      <c r="G641" s="8"/>
      <c r="H641" s="10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8"/>
      <c r="G642" s="8"/>
      <c r="H642" s="10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8"/>
      <c r="G643" s="8"/>
      <c r="H643" s="10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8"/>
      <c r="G644" s="8"/>
      <c r="H644" s="10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8"/>
      <c r="G645" s="8"/>
      <c r="H645" s="10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8"/>
      <c r="G646" s="8"/>
      <c r="H646" s="10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8"/>
      <c r="G647" s="8"/>
      <c r="H647" s="10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8"/>
      <c r="G648" s="8"/>
      <c r="H648" s="10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8"/>
      <c r="G649" s="8"/>
      <c r="H649" s="10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8"/>
      <c r="G650" s="8"/>
      <c r="H650" s="10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8"/>
      <c r="G651" s="8"/>
      <c r="H651" s="10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8"/>
      <c r="G652" s="8"/>
      <c r="H652" s="10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8"/>
      <c r="G653" s="8"/>
      <c r="H653" s="10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8"/>
      <c r="G654" s="8"/>
      <c r="H654" s="10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8"/>
      <c r="G655" s="8"/>
      <c r="H655" s="10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8"/>
      <c r="G656" s="8"/>
      <c r="H656" s="10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8"/>
      <c r="G657" s="8"/>
      <c r="H657" s="10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8"/>
      <c r="G658" s="8"/>
      <c r="H658" s="10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8"/>
      <c r="G659" s="8"/>
      <c r="H659" s="10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8"/>
      <c r="G660" s="8"/>
      <c r="H660" s="10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8"/>
      <c r="G661" s="8"/>
      <c r="H661" s="10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8"/>
      <c r="G662" s="8"/>
      <c r="H662" s="10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8"/>
      <c r="G663" s="8"/>
      <c r="H663" s="10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8"/>
      <c r="G664" s="8"/>
      <c r="H664" s="10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8"/>
      <c r="G665" s="8"/>
      <c r="H665" s="10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8"/>
      <c r="G666" s="8"/>
      <c r="H666" s="10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8"/>
      <c r="G667" s="8"/>
      <c r="H667" s="10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8"/>
      <c r="G668" s="8"/>
      <c r="H668" s="10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8"/>
      <c r="G669" s="8"/>
      <c r="H669" s="10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8"/>
      <c r="G670" s="8"/>
      <c r="H670" s="10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8"/>
      <c r="G671" s="8"/>
      <c r="H671" s="10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8"/>
      <c r="G672" s="8"/>
      <c r="H672" s="10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8"/>
      <c r="G673" s="8"/>
      <c r="H673" s="10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8"/>
      <c r="G674" s="8"/>
      <c r="H674" s="10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8"/>
      <c r="G675" s="8"/>
      <c r="H675" s="10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8"/>
      <c r="G676" s="8"/>
      <c r="H676" s="10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8"/>
      <c r="G677" s="8"/>
      <c r="H677" s="10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8"/>
      <c r="G678" s="8"/>
      <c r="H678" s="10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8"/>
      <c r="G679" s="8"/>
      <c r="H679" s="10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8"/>
      <c r="G680" s="8"/>
      <c r="H680" s="10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8"/>
      <c r="G681" s="8"/>
      <c r="H681" s="10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8"/>
      <c r="G682" s="8"/>
      <c r="H682" s="10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8"/>
      <c r="G683" s="8"/>
      <c r="H683" s="10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8"/>
      <c r="G684" s="8"/>
      <c r="H684" s="10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8"/>
      <c r="G685" s="8"/>
      <c r="H685" s="10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8"/>
      <c r="G686" s="8"/>
      <c r="H686" s="10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8"/>
      <c r="G687" s="8"/>
      <c r="H687" s="10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8"/>
      <c r="G688" s="8"/>
      <c r="H688" s="10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8"/>
      <c r="G689" s="8"/>
      <c r="H689" s="10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8"/>
      <c r="G690" s="8"/>
      <c r="H690" s="10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8"/>
      <c r="G691" s="8"/>
      <c r="H691" s="10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8"/>
      <c r="G692" s="8"/>
      <c r="H692" s="10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8"/>
      <c r="G693" s="8"/>
      <c r="H693" s="10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8"/>
      <c r="G694" s="8"/>
      <c r="H694" s="10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8"/>
      <c r="G695" s="8"/>
      <c r="H695" s="10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8"/>
      <c r="G696" s="8"/>
      <c r="H696" s="10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8"/>
      <c r="G697" s="8"/>
      <c r="H697" s="10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8"/>
      <c r="G698" s="8"/>
      <c r="H698" s="10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8"/>
      <c r="G699" s="8"/>
      <c r="H699" s="10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8"/>
      <c r="G700" s="8"/>
      <c r="H700" s="10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8"/>
      <c r="G701" s="8"/>
      <c r="H701" s="10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8"/>
      <c r="G702" s="8"/>
      <c r="H702" s="10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8"/>
      <c r="G703" s="8"/>
      <c r="H703" s="10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8"/>
      <c r="G704" s="8"/>
      <c r="H704" s="10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8"/>
      <c r="G705" s="8"/>
      <c r="H705" s="10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8"/>
      <c r="G706" s="8"/>
      <c r="H706" s="10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8"/>
      <c r="G707" s="8"/>
      <c r="H707" s="10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8"/>
      <c r="G708" s="8"/>
      <c r="H708" s="10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8"/>
      <c r="G709" s="8"/>
      <c r="H709" s="10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8"/>
      <c r="G710" s="8"/>
      <c r="H710" s="10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8"/>
      <c r="G711" s="8"/>
      <c r="H711" s="10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8"/>
      <c r="G712" s="8"/>
      <c r="H712" s="10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8"/>
      <c r="G713" s="8"/>
      <c r="H713" s="10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8"/>
      <c r="G714" s="8"/>
      <c r="H714" s="10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8"/>
      <c r="G715" s="8"/>
      <c r="H715" s="10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8"/>
      <c r="G716" s="8"/>
      <c r="H716" s="10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8"/>
      <c r="G717" s="8"/>
      <c r="H717" s="10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8"/>
      <c r="G718" s="8"/>
      <c r="H718" s="10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8"/>
      <c r="G719" s="8"/>
      <c r="H719" s="10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8"/>
      <c r="G720" s="8"/>
      <c r="H720" s="10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8"/>
      <c r="G721" s="8"/>
      <c r="H721" s="10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8"/>
      <c r="G722" s="8"/>
      <c r="H722" s="10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8"/>
      <c r="G723" s="8"/>
      <c r="H723" s="10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8"/>
      <c r="G724" s="8"/>
      <c r="H724" s="10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8"/>
      <c r="G725" s="8"/>
      <c r="H725" s="10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8"/>
      <c r="G726" s="8"/>
      <c r="H726" s="10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8"/>
      <c r="G727" s="8"/>
      <c r="H727" s="10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8"/>
      <c r="G728" s="8"/>
      <c r="H728" s="10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8"/>
      <c r="G729" s="8"/>
      <c r="H729" s="10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8"/>
      <c r="G730" s="8"/>
      <c r="H730" s="10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8"/>
      <c r="G731" s="8"/>
      <c r="H731" s="10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8"/>
      <c r="G732" s="8"/>
      <c r="H732" s="10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8"/>
      <c r="G733" s="8"/>
      <c r="H733" s="10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8"/>
      <c r="G734" s="8"/>
      <c r="H734" s="10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8"/>
      <c r="G735" s="8"/>
      <c r="H735" s="10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8"/>
      <c r="G736" s="8"/>
      <c r="H736" s="10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8"/>
      <c r="G737" s="8"/>
      <c r="H737" s="10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8"/>
      <c r="G738" s="8"/>
      <c r="H738" s="10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8"/>
      <c r="G739" s="8"/>
      <c r="H739" s="10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8"/>
      <c r="G740" s="8"/>
      <c r="H740" s="10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8"/>
      <c r="G741" s="8"/>
      <c r="H741" s="10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8"/>
      <c r="G742" s="8"/>
      <c r="H742" s="10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8"/>
      <c r="G743" s="8"/>
      <c r="H743" s="10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8"/>
      <c r="G744" s="8"/>
      <c r="H744" s="10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8"/>
      <c r="G745" s="8"/>
      <c r="H745" s="10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8"/>
      <c r="G746" s="8"/>
      <c r="H746" s="10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8"/>
      <c r="G747" s="8"/>
      <c r="H747" s="10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8"/>
      <c r="G748" s="8"/>
      <c r="H748" s="10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8"/>
      <c r="G749" s="8"/>
      <c r="H749" s="10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8"/>
      <c r="G750" s="8"/>
      <c r="H750" s="10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8"/>
      <c r="G751" s="8"/>
      <c r="H751" s="10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8"/>
      <c r="G752" s="8"/>
      <c r="H752" s="10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8"/>
      <c r="G753" s="8"/>
      <c r="H753" s="10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8"/>
      <c r="G754" s="8"/>
      <c r="H754" s="10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8"/>
      <c r="G755" s="8"/>
      <c r="H755" s="10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8"/>
      <c r="G756" s="8"/>
      <c r="H756" s="10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8"/>
      <c r="G757" s="8"/>
      <c r="H757" s="10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8"/>
      <c r="G758" s="8"/>
      <c r="H758" s="10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8"/>
      <c r="G759" s="8"/>
      <c r="H759" s="10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8"/>
      <c r="G760" s="8"/>
      <c r="H760" s="10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8"/>
      <c r="G761" s="8"/>
      <c r="H761" s="10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8"/>
      <c r="G762" s="8"/>
      <c r="H762" s="10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8"/>
      <c r="G763" s="8"/>
      <c r="H763" s="10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8"/>
      <c r="G764" s="8"/>
      <c r="H764" s="10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8"/>
      <c r="G765" s="8"/>
      <c r="H765" s="10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8"/>
      <c r="G766" s="8"/>
      <c r="H766" s="10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8"/>
      <c r="G767" s="8"/>
      <c r="H767" s="10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8"/>
      <c r="G768" s="8"/>
      <c r="H768" s="10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8"/>
      <c r="G769" s="8"/>
      <c r="H769" s="10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8"/>
      <c r="G770" s="8"/>
      <c r="H770" s="10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8"/>
      <c r="G771" s="8"/>
      <c r="H771" s="10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8"/>
      <c r="G772" s="8"/>
      <c r="H772" s="10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8"/>
      <c r="G773" s="8"/>
      <c r="H773" s="10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8"/>
      <c r="G774" s="8"/>
      <c r="H774" s="10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8"/>
      <c r="G775" s="8"/>
      <c r="H775" s="10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8"/>
      <c r="G776" s="8"/>
      <c r="H776" s="10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8"/>
      <c r="G777" s="8"/>
      <c r="H777" s="10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8"/>
      <c r="G778" s="8"/>
      <c r="H778" s="10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8"/>
      <c r="G779" s="8"/>
      <c r="H779" s="10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8"/>
      <c r="G780" s="8"/>
      <c r="H780" s="10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8"/>
      <c r="G781" s="8"/>
      <c r="H781" s="10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8"/>
      <c r="G782" s="8"/>
      <c r="H782" s="10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8"/>
      <c r="G783" s="8"/>
      <c r="H783" s="10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8"/>
      <c r="G784" s="8"/>
      <c r="H784" s="10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8"/>
      <c r="G785" s="8"/>
      <c r="H785" s="10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8"/>
      <c r="G786" s="8"/>
      <c r="H786" s="10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8"/>
      <c r="G787" s="8"/>
      <c r="H787" s="10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8"/>
      <c r="G788" s="8"/>
      <c r="H788" s="10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8"/>
      <c r="G789" s="8"/>
      <c r="H789" s="10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8"/>
      <c r="G790" s="8"/>
      <c r="H790" s="10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8"/>
      <c r="G791" s="8"/>
      <c r="H791" s="10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8"/>
      <c r="G792" s="8"/>
      <c r="H792" s="10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8"/>
      <c r="G793" s="8"/>
      <c r="H793" s="10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8"/>
      <c r="G794" s="8"/>
      <c r="H794" s="10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8"/>
      <c r="G795" s="8"/>
      <c r="H795" s="10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8"/>
      <c r="G796" s="8"/>
      <c r="H796" s="10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8"/>
      <c r="G797" s="8"/>
      <c r="H797" s="10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8"/>
      <c r="G798" s="8"/>
      <c r="H798" s="10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8"/>
      <c r="G799" s="8"/>
      <c r="H799" s="10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8"/>
      <c r="G800" s="8"/>
      <c r="H800" s="10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8"/>
      <c r="G801" s="8"/>
      <c r="H801" s="10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8"/>
      <c r="G802" s="8"/>
      <c r="H802" s="10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8"/>
      <c r="G803" s="8"/>
      <c r="H803" s="10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8"/>
      <c r="G804" s="8"/>
      <c r="H804" s="10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8"/>
      <c r="G805" s="8"/>
      <c r="H805" s="10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8"/>
      <c r="G806" s="8"/>
      <c r="H806" s="10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8"/>
      <c r="G807" s="8"/>
      <c r="H807" s="10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8"/>
      <c r="G808" s="8"/>
      <c r="H808" s="10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8"/>
      <c r="G809" s="8"/>
      <c r="H809" s="10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8"/>
      <c r="G810" s="8"/>
      <c r="H810" s="10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8"/>
      <c r="G811" s="8"/>
      <c r="H811" s="10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8"/>
      <c r="G812" s="8"/>
      <c r="H812" s="10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8"/>
      <c r="G813" s="8"/>
      <c r="H813" s="10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8"/>
      <c r="G814" s="8"/>
      <c r="H814" s="10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8"/>
      <c r="G815" s="8"/>
      <c r="H815" s="10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8"/>
      <c r="G816" s="8"/>
      <c r="H816" s="10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8"/>
      <c r="G817" s="8"/>
      <c r="H817" s="10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8"/>
      <c r="G818" s="8"/>
      <c r="H818" s="10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8"/>
      <c r="G819" s="8"/>
      <c r="H819" s="10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8"/>
      <c r="G820" s="8"/>
      <c r="H820" s="10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8"/>
      <c r="G821" s="8"/>
      <c r="H821" s="10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8"/>
      <c r="G822" s="8"/>
      <c r="H822" s="10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8"/>
      <c r="G823" s="8"/>
      <c r="H823" s="10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8"/>
      <c r="G824" s="8"/>
      <c r="H824" s="10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8"/>
      <c r="G825" s="8"/>
      <c r="H825" s="10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8"/>
      <c r="G826" s="8"/>
      <c r="H826" s="10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8"/>
      <c r="G827" s="8"/>
      <c r="H827" s="10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8"/>
      <c r="G828" s="8"/>
      <c r="H828" s="10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8"/>
      <c r="G829" s="8"/>
      <c r="H829" s="10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8"/>
      <c r="G830" s="8"/>
      <c r="H830" s="10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8"/>
      <c r="G831" s="8"/>
      <c r="H831" s="10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8"/>
      <c r="G832" s="8"/>
      <c r="H832" s="10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8"/>
      <c r="G833" s="8"/>
      <c r="H833" s="10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8"/>
      <c r="G834" s="8"/>
      <c r="H834" s="10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8"/>
      <c r="G835" s="8"/>
      <c r="H835" s="10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8"/>
      <c r="G836" s="8"/>
      <c r="H836" s="10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8"/>
      <c r="G837" s="8"/>
      <c r="H837" s="10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8"/>
      <c r="G838" s="8"/>
      <c r="H838" s="10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8"/>
      <c r="G839" s="8"/>
      <c r="H839" s="10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8"/>
      <c r="G840" s="8"/>
      <c r="H840" s="10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8"/>
      <c r="G841" s="8"/>
      <c r="H841" s="10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8"/>
      <c r="G842" s="8"/>
      <c r="H842" s="10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8"/>
      <c r="G843" s="8"/>
      <c r="H843" s="10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8"/>
      <c r="G844" s="8"/>
      <c r="H844" s="10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8"/>
      <c r="G845" s="8"/>
      <c r="H845" s="10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8"/>
      <c r="G846" s="8"/>
      <c r="H846" s="10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8"/>
      <c r="G847" s="8"/>
      <c r="H847" s="10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8"/>
      <c r="G848" s="8"/>
      <c r="H848" s="10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8"/>
      <c r="G849" s="8"/>
      <c r="H849" s="10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8"/>
      <c r="G850" s="8"/>
      <c r="H850" s="10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8"/>
      <c r="G851" s="8"/>
      <c r="H851" s="10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8"/>
      <c r="G852" s="8"/>
      <c r="H852" s="10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8"/>
      <c r="G853" s="8"/>
      <c r="H853" s="10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8"/>
      <c r="G854" s="8"/>
      <c r="H854" s="10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8"/>
      <c r="G855" s="8"/>
      <c r="H855" s="10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8"/>
      <c r="G856" s="8"/>
      <c r="H856" s="10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8"/>
      <c r="G857" s="8"/>
      <c r="H857" s="10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8"/>
      <c r="G858" s="8"/>
      <c r="H858" s="10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8"/>
      <c r="G859" s="8"/>
      <c r="H859" s="10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8"/>
      <c r="G860" s="8"/>
      <c r="H860" s="10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8"/>
      <c r="G861" s="8"/>
      <c r="H861" s="10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8"/>
      <c r="G862" s="8"/>
      <c r="H862" s="10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8"/>
      <c r="G863" s="8"/>
      <c r="H863" s="10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8"/>
      <c r="G864" s="8"/>
      <c r="H864" s="10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8"/>
      <c r="G865" s="8"/>
      <c r="H865" s="10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8"/>
      <c r="G866" s="8"/>
      <c r="H866" s="10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8"/>
      <c r="G867" s="8"/>
      <c r="H867" s="10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8"/>
      <c r="G868" s="8"/>
      <c r="H868" s="10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8"/>
      <c r="G869" s="8"/>
      <c r="H869" s="10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8"/>
      <c r="G870" s="8"/>
      <c r="H870" s="10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8"/>
      <c r="G871" s="8"/>
      <c r="H871" s="10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8"/>
      <c r="G872" s="8"/>
      <c r="H872" s="10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8"/>
      <c r="G873" s="8"/>
      <c r="H873" s="10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8"/>
      <c r="G874" s="8"/>
      <c r="H874" s="10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8"/>
      <c r="G875" s="8"/>
      <c r="H875" s="10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8"/>
      <c r="G876" s="8"/>
      <c r="H876" s="10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8"/>
      <c r="G877" s="8"/>
      <c r="H877" s="10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8"/>
      <c r="G878" s="8"/>
      <c r="H878" s="10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8"/>
      <c r="G879" s="8"/>
      <c r="H879" s="10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8"/>
      <c r="G880" s="8"/>
      <c r="H880" s="10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8"/>
      <c r="G881" s="8"/>
      <c r="H881" s="10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8"/>
      <c r="G882" s="8"/>
      <c r="H882" s="10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8"/>
      <c r="G883" s="8"/>
      <c r="H883" s="10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8"/>
      <c r="G884" s="8"/>
      <c r="H884" s="10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8"/>
      <c r="G885" s="8"/>
      <c r="H885" s="10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8"/>
      <c r="G886" s="8"/>
      <c r="H886" s="10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8"/>
      <c r="G887" s="8"/>
      <c r="H887" s="10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8"/>
      <c r="G888" s="8"/>
      <c r="H888" s="10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8"/>
      <c r="G889" s="8"/>
      <c r="H889" s="10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8"/>
      <c r="G890" s="8"/>
      <c r="H890" s="10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8"/>
      <c r="G891" s="8"/>
      <c r="H891" s="10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8"/>
      <c r="G892" s="8"/>
      <c r="H892" s="10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8"/>
      <c r="G893" s="8"/>
      <c r="H893" s="10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8"/>
      <c r="G894" s="8"/>
      <c r="H894" s="10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8"/>
      <c r="G895" s="8"/>
      <c r="H895" s="10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8"/>
      <c r="G896" s="8"/>
      <c r="H896" s="10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8"/>
      <c r="G897" s="8"/>
      <c r="H897" s="10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8"/>
      <c r="G898" s="8"/>
      <c r="H898" s="10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8"/>
      <c r="G899" s="8"/>
      <c r="H899" s="10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8"/>
      <c r="G900" s="8"/>
      <c r="H900" s="10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8"/>
      <c r="G901" s="8"/>
      <c r="H901" s="10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8"/>
      <c r="G902" s="8"/>
      <c r="H902" s="10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8"/>
      <c r="G903" s="8"/>
      <c r="H903" s="10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8"/>
      <c r="G904" s="8"/>
      <c r="H904" s="10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8"/>
      <c r="G905" s="8"/>
      <c r="H905" s="10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8"/>
      <c r="G906" s="8"/>
      <c r="H906" s="10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8"/>
      <c r="G907" s="8"/>
      <c r="H907" s="10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8"/>
      <c r="G908" s="8"/>
      <c r="H908" s="10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8"/>
      <c r="G909" s="8"/>
      <c r="H909" s="10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8"/>
      <c r="G910" s="8"/>
      <c r="H910" s="10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8"/>
      <c r="G911" s="8"/>
      <c r="H911" s="10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8"/>
      <c r="G912" s="8"/>
      <c r="H912" s="10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8"/>
      <c r="G913" s="8"/>
      <c r="H913" s="10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8"/>
      <c r="G914" s="8"/>
      <c r="H914" s="10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8"/>
      <c r="G915" s="8"/>
      <c r="H915" s="10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8"/>
      <c r="G916" s="8"/>
      <c r="H916" s="10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8"/>
      <c r="G917" s="8"/>
      <c r="H917" s="10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8"/>
      <c r="G918" s="8"/>
      <c r="H918" s="10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8"/>
      <c r="G919" s="8"/>
      <c r="H919" s="10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8"/>
      <c r="G920" s="8"/>
      <c r="H920" s="10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8"/>
      <c r="G921" s="8"/>
      <c r="H921" s="10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8"/>
      <c r="G922" s="8"/>
      <c r="H922" s="10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8"/>
      <c r="G923" s="8"/>
      <c r="H923" s="10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8"/>
      <c r="G924" s="8"/>
      <c r="H924" s="10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8"/>
      <c r="G925" s="8"/>
      <c r="H925" s="10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8"/>
      <c r="G926" s="8"/>
      <c r="H926" s="10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8"/>
      <c r="G927" s="8"/>
      <c r="H927" s="10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8"/>
      <c r="G928" s="8"/>
      <c r="H928" s="10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8"/>
      <c r="G929" s="8"/>
      <c r="H929" s="10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8"/>
      <c r="G930" s="8"/>
      <c r="H930" s="10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8"/>
      <c r="G931" s="8"/>
      <c r="H931" s="10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8"/>
      <c r="G932" s="8"/>
      <c r="H932" s="10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8"/>
      <c r="G933" s="8"/>
      <c r="H933" s="10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8"/>
      <c r="G934" s="8"/>
      <c r="H934" s="10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8"/>
      <c r="G935" s="8"/>
      <c r="H935" s="10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8"/>
      <c r="G936" s="8"/>
      <c r="H936" s="10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8"/>
      <c r="G937" s="8"/>
      <c r="H937" s="10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8"/>
      <c r="G938" s="8"/>
      <c r="H938" s="10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8"/>
      <c r="G939" s="8"/>
      <c r="H939" s="10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8"/>
      <c r="G940" s="8"/>
      <c r="H940" s="10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8"/>
      <c r="G941" s="8"/>
      <c r="H941" s="10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8"/>
      <c r="G942" s="8"/>
      <c r="H942" s="10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8"/>
      <c r="G943" s="8"/>
      <c r="H943" s="10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8"/>
      <c r="G944" s="8"/>
      <c r="H944" s="10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8"/>
      <c r="G945" s="8"/>
      <c r="H945" s="10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8"/>
      <c r="G946" s="8"/>
      <c r="H946" s="10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8"/>
      <c r="G947" s="8"/>
      <c r="H947" s="10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8"/>
      <c r="G948" s="8"/>
      <c r="H948" s="10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8"/>
      <c r="G949" s="8"/>
      <c r="H949" s="10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8"/>
      <c r="G950" s="8"/>
      <c r="H950" s="10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8"/>
      <c r="G951" s="8"/>
      <c r="H951" s="10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8"/>
      <c r="G952" s="8"/>
      <c r="H952" s="10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8"/>
      <c r="G953" s="8"/>
      <c r="H953" s="10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8"/>
      <c r="G954" s="8"/>
      <c r="H954" s="10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8"/>
      <c r="G955" s="8"/>
      <c r="H955" s="10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8"/>
      <c r="G956" s="8"/>
      <c r="H956" s="10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8"/>
      <c r="G957" s="8"/>
      <c r="H957" s="10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8"/>
      <c r="G958" s="8"/>
      <c r="H958" s="10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8"/>
      <c r="G959" s="8"/>
      <c r="H959" s="10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8"/>
      <c r="G960" s="8"/>
      <c r="H960" s="10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8"/>
      <c r="G961" s="8"/>
      <c r="H961" s="10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8"/>
      <c r="G962" s="8"/>
      <c r="H962" s="10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8"/>
      <c r="G963" s="8"/>
      <c r="H963" s="10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8"/>
      <c r="G964" s="8"/>
      <c r="H964" s="10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8"/>
      <c r="G965" s="8"/>
      <c r="H965" s="10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8"/>
      <c r="G966" s="8"/>
      <c r="H966" s="10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8"/>
      <c r="G967" s="8"/>
      <c r="H967" s="10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8"/>
      <c r="G968" s="8"/>
      <c r="H968" s="10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8"/>
      <c r="G969" s="8"/>
      <c r="H969" s="10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8"/>
      <c r="G970" s="8"/>
      <c r="H970" s="10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8"/>
      <c r="G971" s="8"/>
      <c r="H971" s="10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8"/>
      <c r="G972" s="8"/>
      <c r="H972" s="10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8"/>
      <c r="G973" s="8"/>
      <c r="H973" s="10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8"/>
      <c r="G974" s="8"/>
      <c r="H974" s="10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8"/>
      <c r="G975" s="8"/>
      <c r="H975" s="10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8"/>
      <c r="G976" s="8"/>
      <c r="H976" s="10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8"/>
      <c r="G977" s="8"/>
      <c r="H977" s="10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8"/>
      <c r="G978" s="8"/>
      <c r="H978" s="10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8"/>
      <c r="G979" s="8"/>
      <c r="H979" s="10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8"/>
      <c r="G980" s="8"/>
      <c r="H980" s="10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8"/>
      <c r="G981" s="8"/>
      <c r="H981" s="10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8"/>
      <c r="G982" s="8"/>
      <c r="H982" s="10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8"/>
      <c r="G983" s="8"/>
      <c r="H983" s="10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8"/>
      <c r="G984" s="8"/>
      <c r="H984" s="10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8"/>
      <c r="G985" s="8"/>
      <c r="H985" s="10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8"/>
      <c r="G986" s="8"/>
      <c r="H986" s="10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8"/>
      <c r="G987" s="8"/>
      <c r="H987" s="10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8"/>
      <c r="G988" s="8"/>
      <c r="H988" s="10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8"/>
      <c r="G989" s="8"/>
      <c r="H989" s="10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8"/>
      <c r="G990" s="8"/>
      <c r="H990" s="10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8"/>
      <c r="G991" s="8"/>
      <c r="H991" s="10"/>
      <c r="I991" s="6"/>
    </row>
  </sheetData>
  <sheetProtection password="CBB2" sheet="1" formatColumns="0" insertHyperlinks="0" autoFilter="0"/>
  <conditionalFormatting sqref="F2">
    <cfRule type="containsText" dxfId="415" priority="406" operator="containsText" text="VENCEU">
      <formula>NOT(ISERROR(SEARCH("VENCEU",F2)))</formula>
    </cfRule>
    <cfRule type="containsText" dxfId="414" priority="407" operator="containsText" text="PRAZO - MENOS DE 7 DIAS">
      <formula>NOT(ISERROR(SEARCH("PRAZO - MENOS DE 7 DIAS",F2)))</formula>
    </cfRule>
    <cfRule type="containsText" dxfId="413" priority="408" operator="containsText" text="PRAZO - MENOS DE 3 DIAS">
      <formula>NOT(ISERROR(SEARCH("PRAZO - MENOS DE 3 DIAS",F2)))</formula>
    </cfRule>
    <cfRule type="containsText" dxfId="412" priority="409" operator="containsText" text="PRAZO - MAIS DE 30 DIAS">
      <formula>NOT(ISERROR(SEARCH("PRAZO - MAIS DE 30 DIAS",F2)))</formula>
    </cfRule>
    <cfRule type="containsText" dxfId="411" priority="410" operator="containsText" text="PRAZO - MENOS DE 3 DIAS">
      <formula>NOT(ISERROR(SEARCH("PRAZO - MENOS DE 3 DIAS",F2)))</formula>
    </cfRule>
    <cfRule type="containsText" dxfId="410" priority="411" operator="containsText" text="PRAZO - MENOS DE 30 DIAS">
      <formula>NOT(ISERROR(SEARCH("PRAZO - MENOS DE 30 DIAS",F2)))</formula>
    </cfRule>
    <cfRule type="containsText" dxfId="409" priority="412" operator="containsText" text="PRAZO - MENOS DE 7 DIAS">
      <formula>NOT(ISERROR(SEARCH("PRAZO - MENOS DE 7 DIAS",F2)))</formula>
    </cfRule>
    <cfRule type="containsText" dxfId="408" priority="413" operator="containsText" text="PRAZO - MAIS DE 30 DIAS">
      <formula>NOT(ISERROR(SEARCH("PRAZO - MAIS DE 30 DIAS",F2)))</formula>
    </cfRule>
    <cfRule type="containsText" dxfId="407" priority="414" operator="containsText" text="VENCEU">
      <formula>NOT(ISERROR(SEARCH("VENCEU",F2)))</formula>
    </cfRule>
    <cfRule type="containsText" dxfId="406" priority="415" operator="containsText" text="Prazo Mais de 30 dias">
      <formula>NOT(ISERROR(SEARCH("Prazo Mais de 30 dias",F2)))</formula>
    </cfRule>
    <cfRule type="containsText" dxfId="405" priority="416" operator="containsText" text="VENCEU">
      <formula>NOT(ISERROR(SEARCH("VENCEU",F2)))</formula>
    </cfRule>
  </conditionalFormatting>
  <conditionalFormatting sqref="F2">
    <cfRule type="containsText" dxfId="404" priority="401" operator="containsText" text="PRAZO - MENOS DE 3 DIAS">
      <formula>NOT(ISERROR(SEARCH("PRAZO - MENOS DE 3 DIAS",F2)))</formula>
    </cfRule>
    <cfRule type="containsText" dxfId="403" priority="402" operator="containsText" text="PRAZO - MENOS DE 3 DIAS">
      <formula>NOT(ISERROR(SEARCH("PRAZO - MENOS DE 3 DIAS",F2)))</formula>
    </cfRule>
    <cfRule type="containsText" dxfId="402" priority="403" operator="containsText" text="PRAZO - MENOS DE 7 DIAS">
      <formula>NOT(ISERROR(SEARCH("PRAZO - MENOS DE 7 DIAS",F2)))</formula>
    </cfRule>
    <cfRule type="containsText" dxfId="401" priority="404" operator="containsText" text="PRAZO - MENOS DE 7 DIAS">
      <formula>NOT(ISERROR(SEARCH("PRAZO - MENOS DE 7 DIAS",F2)))</formula>
    </cfRule>
    <cfRule type="containsText" dxfId="400" priority="405" operator="containsText" text="PRAZO - MENOS DE 7 DIAS">
      <formula>NOT(ISERROR(SEARCH("PRAZO - MENOS DE 7 DIAS",F2)))</formula>
    </cfRule>
  </conditionalFormatting>
  <conditionalFormatting sqref="F3">
    <cfRule type="containsText" dxfId="399" priority="390" operator="containsText" text="VENCEU">
      <formula>NOT(ISERROR(SEARCH("VENCEU",F3)))</formula>
    </cfRule>
    <cfRule type="containsText" dxfId="398" priority="391" operator="containsText" text="PRAZO - MENOS DE 7 DIAS">
      <formula>NOT(ISERROR(SEARCH("PRAZO - MENOS DE 7 DIAS",F3)))</formula>
    </cfRule>
    <cfRule type="containsText" dxfId="397" priority="392" operator="containsText" text="PRAZO - MENOS DE 3 DIAS">
      <formula>NOT(ISERROR(SEARCH("PRAZO - MENOS DE 3 DIAS",F3)))</formula>
    </cfRule>
    <cfRule type="containsText" dxfId="396" priority="393" operator="containsText" text="PRAZO - MAIS DE 30 DIAS">
      <formula>NOT(ISERROR(SEARCH("PRAZO - MAIS DE 30 DIAS",F3)))</formula>
    </cfRule>
    <cfRule type="containsText" dxfId="395" priority="394" operator="containsText" text="PRAZO - MENOS DE 3 DIAS">
      <formula>NOT(ISERROR(SEARCH("PRAZO - MENOS DE 3 DIAS",F3)))</formula>
    </cfRule>
    <cfRule type="containsText" dxfId="394" priority="395" operator="containsText" text="PRAZO - MENOS DE 30 DIAS">
      <formula>NOT(ISERROR(SEARCH("PRAZO - MENOS DE 30 DIAS",F3)))</formula>
    </cfRule>
    <cfRule type="containsText" dxfId="393" priority="396" operator="containsText" text="PRAZO - MENOS DE 7 DIAS">
      <formula>NOT(ISERROR(SEARCH("PRAZO - MENOS DE 7 DIAS",F3)))</formula>
    </cfRule>
    <cfRule type="containsText" dxfId="392" priority="397" operator="containsText" text="PRAZO - MAIS DE 30 DIAS">
      <formula>NOT(ISERROR(SEARCH("PRAZO - MAIS DE 30 DIAS",F3)))</formula>
    </cfRule>
    <cfRule type="containsText" dxfId="391" priority="398" operator="containsText" text="VENCEU">
      <formula>NOT(ISERROR(SEARCH("VENCEU",F3)))</formula>
    </cfRule>
    <cfRule type="containsText" dxfId="390" priority="399" operator="containsText" text="Prazo Mais de 30 dias">
      <formula>NOT(ISERROR(SEARCH("Prazo Mais de 30 dias",F3)))</formula>
    </cfRule>
    <cfRule type="containsText" dxfId="389" priority="400" operator="containsText" text="VENCEU">
      <formula>NOT(ISERROR(SEARCH("VENCEU",F3)))</formula>
    </cfRule>
  </conditionalFormatting>
  <conditionalFormatting sqref="F3">
    <cfRule type="containsText" dxfId="388" priority="385" operator="containsText" text="PRAZO - MENOS DE 3 DIAS">
      <formula>NOT(ISERROR(SEARCH("PRAZO - MENOS DE 3 DIAS",F3)))</formula>
    </cfRule>
    <cfRule type="containsText" dxfId="387" priority="386" operator="containsText" text="PRAZO - MENOS DE 3 DIAS">
      <formula>NOT(ISERROR(SEARCH("PRAZO - MENOS DE 3 DIAS",F3)))</formula>
    </cfRule>
    <cfRule type="containsText" dxfId="386" priority="387" operator="containsText" text="PRAZO - MENOS DE 7 DIAS">
      <formula>NOT(ISERROR(SEARCH("PRAZO - MENOS DE 7 DIAS",F3)))</formula>
    </cfRule>
    <cfRule type="containsText" dxfId="385" priority="388" operator="containsText" text="PRAZO - MENOS DE 7 DIAS">
      <formula>NOT(ISERROR(SEARCH("PRAZO - MENOS DE 7 DIAS",F3)))</formula>
    </cfRule>
    <cfRule type="containsText" dxfId="384" priority="389" operator="containsText" text="PRAZO - MENOS DE 7 DIAS">
      <formula>NOT(ISERROR(SEARCH("PRAZO - MENOS DE 7 DIAS",F3)))</formula>
    </cfRule>
  </conditionalFormatting>
  <conditionalFormatting sqref="F4">
    <cfRule type="containsText" dxfId="383" priority="374" operator="containsText" text="VENCEU">
      <formula>NOT(ISERROR(SEARCH("VENCEU",F4)))</formula>
    </cfRule>
    <cfRule type="containsText" dxfId="382" priority="375" operator="containsText" text="PRAZO - MENOS DE 7 DIAS">
      <formula>NOT(ISERROR(SEARCH("PRAZO - MENOS DE 7 DIAS",F4)))</formula>
    </cfRule>
    <cfRule type="containsText" dxfId="381" priority="376" operator="containsText" text="PRAZO - MENOS DE 3 DIAS">
      <formula>NOT(ISERROR(SEARCH("PRAZO - MENOS DE 3 DIAS",F4)))</formula>
    </cfRule>
    <cfRule type="containsText" dxfId="380" priority="377" operator="containsText" text="PRAZO - MAIS DE 30 DIAS">
      <formula>NOT(ISERROR(SEARCH("PRAZO - MAIS DE 30 DIAS",F4)))</formula>
    </cfRule>
    <cfRule type="containsText" dxfId="379" priority="378" operator="containsText" text="PRAZO - MENOS DE 3 DIAS">
      <formula>NOT(ISERROR(SEARCH("PRAZO - MENOS DE 3 DIAS",F4)))</formula>
    </cfRule>
    <cfRule type="containsText" dxfId="378" priority="379" operator="containsText" text="PRAZO - MENOS DE 30 DIAS">
      <formula>NOT(ISERROR(SEARCH("PRAZO - MENOS DE 30 DIAS",F4)))</formula>
    </cfRule>
    <cfRule type="containsText" dxfId="377" priority="380" operator="containsText" text="PRAZO - MENOS DE 7 DIAS">
      <formula>NOT(ISERROR(SEARCH("PRAZO - MENOS DE 7 DIAS",F4)))</formula>
    </cfRule>
    <cfRule type="containsText" dxfId="376" priority="381" operator="containsText" text="PRAZO - MAIS DE 30 DIAS">
      <formula>NOT(ISERROR(SEARCH("PRAZO - MAIS DE 30 DIAS",F4)))</formula>
    </cfRule>
    <cfRule type="containsText" dxfId="375" priority="382" operator="containsText" text="VENCEU">
      <formula>NOT(ISERROR(SEARCH("VENCEU",F4)))</formula>
    </cfRule>
    <cfRule type="containsText" dxfId="374" priority="383" operator="containsText" text="Prazo Mais de 30 dias">
      <formula>NOT(ISERROR(SEARCH("Prazo Mais de 30 dias",F4)))</formula>
    </cfRule>
    <cfRule type="containsText" dxfId="373" priority="384" operator="containsText" text="VENCEU">
      <formula>NOT(ISERROR(SEARCH("VENCEU",F4)))</formula>
    </cfRule>
  </conditionalFormatting>
  <conditionalFormatting sqref="F4">
    <cfRule type="containsText" dxfId="372" priority="369" operator="containsText" text="PRAZO - MENOS DE 3 DIAS">
      <formula>NOT(ISERROR(SEARCH("PRAZO - MENOS DE 3 DIAS",F4)))</formula>
    </cfRule>
    <cfRule type="containsText" dxfId="371" priority="370" operator="containsText" text="PRAZO - MENOS DE 3 DIAS">
      <formula>NOT(ISERROR(SEARCH("PRAZO - MENOS DE 3 DIAS",F4)))</formula>
    </cfRule>
    <cfRule type="containsText" dxfId="370" priority="371" operator="containsText" text="PRAZO - MENOS DE 7 DIAS">
      <formula>NOT(ISERROR(SEARCH("PRAZO - MENOS DE 7 DIAS",F4)))</formula>
    </cfRule>
    <cfRule type="containsText" dxfId="369" priority="372" operator="containsText" text="PRAZO - MENOS DE 7 DIAS">
      <formula>NOT(ISERROR(SEARCH("PRAZO - MENOS DE 7 DIAS",F4)))</formula>
    </cfRule>
    <cfRule type="containsText" dxfId="368" priority="373" operator="containsText" text="PRAZO - MENOS DE 7 DIAS">
      <formula>NOT(ISERROR(SEARCH("PRAZO - MENOS DE 7 DIAS",F4)))</formula>
    </cfRule>
  </conditionalFormatting>
  <conditionalFormatting sqref="F5">
    <cfRule type="containsText" dxfId="367" priority="358" operator="containsText" text="VENCEU">
      <formula>NOT(ISERROR(SEARCH("VENCEU",F5)))</formula>
    </cfRule>
    <cfRule type="containsText" dxfId="366" priority="359" operator="containsText" text="PRAZO - MENOS DE 7 DIAS">
      <formula>NOT(ISERROR(SEARCH("PRAZO - MENOS DE 7 DIAS",F5)))</formula>
    </cfRule>
    <cfRule type="containsText" dxfId="365" priority="360" operator="containsText" text="PRAZO - MENOS DE 3 DIAS">
      <formula>NOT(ISERROR(SEARCH("PRAZO - MENOS DE 3 DIAS",F5)))</formula>
    </cfRule>
    <cfRule type="containsText" dxfId="364" priority="361" operator="containsText" text="PRAZO - MAIS DE 30 DIAS">
      <formula>NOT(ISERROR(SEARCH("PRAZO - MAIS DE 30 DIAS",F5)))</formula>
    </cfRule>
    <cfRule type="containsText" dxfId="363" priority="362" operator="containsText" text="PRAZO - MENOS DE 3 DIAS">
      <formula>NOT(ISERROR(SEARCH("PRAZO - MENOS DE 3 DIAS",F5)))</formula>
    </cfRule>
    <cfRule type="containsText" dxfId="362" priority="363" operator="containsText" text="PRAZO - MENOS DE 30 DIAS">
      <formula>NOT(ISERROR(SEARCH("PRAZO - MENOS DE 30 DIAS",F5)))</formula>
    </cfRule>
    <cfRule type="containsText" dxfId="361" priority="364" operator="containsText" text="PRAZO - MENOS DE 7 DIAS">
      <formula>NOT(ISERROR(SEARCH("PRAZO - MENOS DE 7 DIAS",F5)))</formula>
    </cfRule>
    <cfRule type="containsText" dxfId="360" priority="365" operator="containsText" text="PRAZO - MAIS DE 30 DIAS">
      <formula>NOT(ISERROR(SEARCH("PRAZO - MAIS DE 30 DIAS",F5)))</formula>
    </cfRule>
    <cfRule type="containsText" dxfId="359" priority="366" operator="containsText" text="VENCEU">
      <formula>NOT(ISERROR(SEARCH("VENCEU",F5)))</formula>
    </cfRule>
    <cfRule type="containsText" dxfId="358" priority="367" operator="containsText" text="Prazo Mais de 30 dias">
      <formula>NOT(ISERROR(SEARCH("Prazo Mais de 30 dias",F5)))</formula>
    </cfRule>
    <cfRule type="containsText" dxfId="357" priority="368" operator="containsText" text="VENCEU">
      <formula>NOT(ISERROR(SEARCH("VENCEU",F5)))</formula>
    </cfRule>
  </conditionalFormatting>
  <conditionalFormatting sqref="F5">
    <cfRule type="containsText" dxfId="356" priority="353" operator="containsText" text="PRAZO - MENOS DE 3 DIAS">
      <formula>NOT(ISERROR(SEARCH("PRAZO - MENOS DE 3 DIAS",F5)))</formula>
    </cfRule>
    <cfRule type="containsText" dxfId="355" priority="354" operator="containsText" text="PRAZO - MENOS DE 3 DIAS">
      <formula>NOT(ISERROR(SEARCH("PRAZO - MENOS DE 3 DIAS",F5)))</formula>
    </cfRule>
    <cfRule type="containsText" dxfId="354" priority="355" operator="containsText" text="PRAZO - MENOS DE 7 DIAS">
      <formula>NOT(ISERROR(SEARCH("PRAZO - MENOS DE 7 DIAS",F5)))</formula>
    </cfRule>
    <cfRule type="containsText" dxfId="353" priority="356" operator="containsText" text="PRAZO - MENOS DE 7 DIAS">
      <formula>NOT(ISERROR(SEARCH("PRAZO - MENOS DE 7 DIAS",F5)))</formula>
    </cfRule>
    <cfRule type="containsText" dxfId="352" priority="357" operator="containsText" text="PRAZO - MENOS DE 7 DIAS">
      <formula>NOT(ISERROR(SEARCH("PRAZO - MENOS DE 7 DIAS",F5)))</formula>
    </cfRule>
  </conditionalFormatting>
  <conditionalFormatting sqref="F6">
    <cfRule type="containsText" dxfId="351" priority="342" operator="containsText" text="VENCEU">
      <formula>NOT(ISERROR(SEARCH("VENCEU",F6)))</formula>
    </cfRule>
    <cfRule type="containsText" dxfId="350" priority="343" operator="containsText" text="PRAZO - MENOS DE 7 DIAS">
      <formula>NOT(ISERROR(SEARCH("PRAZO - MENOS DE 7 DIAS",F6)))</formula>
    </cfRule>
    <cfRule type="containsText" dxfId="349" priority="344" operator="containsText" text="PRAZO - MENOS DE 3 DIAS">
      <formula>NOT(ISERROR(SEARCH("PRAZO - MENOS DE 3 DIAS",F6)))</formula>
    </cfRule>
    <cfRule type="containsText" dxfId="348" priority="345" operator="containsText" text="PRAZO - MAIS DE 30 DIAS">
      <formula>NOT(ISERROR(SEARCH("PRAZO - MAIS DE 30 DIAS",F6)))</formula>
    </cfRule>
    <cfRule type="containsText" dxfId="347" priority="346" operator="containsText" text="PRAZO - MENOS DE 3 DIAS">
      <formula>NOT(ISERROR(SEARCH("PRAZO - MENOS DE 3 DIAS",F6)))</formula>
    </cfRule>
    <cfRule type="containsText" dxfId="346" priority="347" operator="containsText" text="PRAZO - MENOS DE 30 DIAS">
      <formula>NOT(ISERROR(SEARCH("PRAZO - MENOS DE 30 DIAS",F6)))</formula>
    </cfRule>
    <cfRule type="containsText" dxfId="345" priority="348" operator="containsText" text="PRAZO - MENOS DE 7 DIAS">
      <formula>NOT(ISERROR(SEARCH("PRAZO - MENOS DE 7 DIAS",F6)))</formula>
    </cfRule>
    <cfRule type="containsText" dxfId="344" priority="349" operator="containsText" text="PRAZO - MAIS DE 30 DIAS">
      <formula>NOT(ISERROR(SEARCH("PRAZO - MAIS DE 30 DIAS",F6)))</formula>
    </cfRule>
    <cfRule type="containsText" dxfId="343" priority="350" operator="containsText" text="VENCEU">
      <formula>NOT(ISERROR(SEARCH("VENCEU",F6)))</formula>
    </cfRule>
    <cfRule type="containsText" dxfId="342" priority="351" operator="containsText" text="Prazo Mais de 30 dias">
      <formula>NOT(ISERROR(SEARCH("Prazo Mais de 30 dias",F6)))</formula>
    </cfRule>
    <cfRule type="containsText" dxfId="341" priority="352" operator="containsText" text="VENCEU">
      <formula>NOT(ISERROR(SEARCH("VENCEU",F6)))</formula>
    </cfRule>
  </conditionalFormatting>
  <conditionalFormatting sqref="F6">
    <cfRule type="containsText" dxfId="340" priority="337" operator="containsText" text="PRAZO - MENOS DE 3 DIAS">
      <formula>NOT(ISERROR(SEARCH("PRAZO - MENOS DE 3 DIAS",F6)))</formula>
    </cfRule>
    <cfRule type="containsText" dxfId="339" priority="338" operator="containsText" text="PRAZO - MENOS DE 3 DIAS">
      <formula>NOT(ISERROR(SEARCH("PRAZO - MENOS DE 3 DIAS",F6)))</formula>
    </cfRule>
    <cfRule type="containsText" dxfId="338" priority="339" operator="containsText" text="PRAZO - MENOS DE 7 DIAS">
      <formula>NOT(ISERROR(SEARCH("PRAZO - MENOS DE 7 DIAS",F6)))</formula>
    </cfRule>
    <cfRule type="containsText" dxfId="337" priority="340" operator="containsText" text="PRAZO - MENOS DE 7 DIAS">
      <formula>NOT(ISERROR(SEARCH("PRAZO - MENOS DE 7 DIAS",F6)))</formula>
    </cfRule>
    <cfRule type="containsText" dxfId="336" priority="341" operator="containsText" text="PRAZO - MENOS DE 7 DIAS">
      <formula>NOT(ISERROR(SEARCH("PRAZO - MENOS DE 7 DIAS",F6)))</formula>
    </cfRule>
  </conditionalFormatting>
  <conditionalFormatting sqref="F7">
    <cfRule type="containsText" dxfId="335" priority="326" operator="containsText" text="VENCEU">
      <formula>NOT(ISERROR(SEARCH("VENCEU",F7)))</formula>
    </cfRule>
    <cfRule type="containsText" dxfId="334" priority="327" operator="containsText" text="PRAZO - MENOS DE 7 DIAS">
      <formula>NOT(ISERROR(SEARCH("PRAZO - MENOS DE 7 DIAS",F7)))</formula>
    </cfRule>
    <cfRule type="containsText" dxfId="333" priority="328" operator="containsText" text="PRAZO - MENOS DE 3 DIAS">
      <formula>NOT(ISERROR(SEARCH("PRAZO - MENOS DE 3 DIAS",F7)))</formula>
    </cfRule>
    <cfRule type="containsText" dxfId="332" priority="329" operator="containsText" text="PRAZO - MAIS DE 30 DIAS">
      <formula>NOT(ISERROR(SEARCH("PRAZO - MAIS DE 30 DIAS",F7)))</formula>
    </cfRule>
    <cfRule type="containsText" dxfId="331" priority="330" operator="containsText" text="PRAZO - MENOS DE 3 DIAS">
      <formula>NOT(ISERROR(SEARCH("PRAZO - MENOS DE 3 DIAS",F7)))</formula>
    </cfRule>
    <cfRule type="containsText" dxfId="330" priority="331" operator="containsText" text="PRAZO - MENOS DE 30 DIAS">
      <formula>NOT(ISERROR(SEARCH("PRAZO - MENOS DE 30 DIAS",F7)))</formula>
    </cfRule>
    <cfRule type="containsText" dxfId="329" priority="332" operator="containsText" text="PRAZO - MENOS DE 7 DIAS">
      <formula>NOT(ISERROR(SEARCH("PRAZO - MENOS DE 7 DIAS",F7)))</formula>
    </cfRule>
    <cfRule type="containsText" dxfId="328" priority="333" operator="containsText" text="PRAZO - MAIS DE 30 DIAS">
      <formula>NOT(ISERROR(SEARCH("PRAZO - MAIS DE 30 DIAS",F7)))</formula>
    </cfRule>
    <cfRule type="containsText" dxfId="327" priority="334" operator="containsText" text="VENCEU">
      <formula>NOT(ISERROR(SEARCH("VENCEU",F7)))</formula>
    </cfRule>
    <cfRule type="containsText" dxfId="326" priority="335" operator="containsText" text="Prazo Mais de 30 dias">
      <formula>NOT(ISERROR(SEARCH("Prazo Mais de 30 dias",F7)))</formula>
    </cfRule>
    <cfRule type="containsText" dxfId="325" priority="336" operator="containsText" text="VENCEU">
      <formula>NOT(ISERROR(SEARCH("VENCEU",F7)))</formula>
    </cfRule>
  </conditionalFormatting>
  <conditionalFormatting sqref="F7">
    <cfRule type="containsText" dxfId="324" priority="321" operator="containsText" text="PRAZO - MENOS DE 3 DIAS">
      <formula>NOT(ISERROR(SEARCH("PRAZO - MENOS DE 3 DIAS",F7)))</formula>
    </cfRule>
    <cfRule type="containsText" dxfId="323" priority="322" operator="containsText" text="PRAZO - MENOS DE 3 DIAS">
      <formula>NOT(ISERROR(SEARCH("PRAZO - MENOS DE 3 DIAS",F7)))</formula>
    </cfRule>
    <cfRule type="containsText" dxfId="322" priority="323" operator="containsText" text="PRAZO - MENOS DE 7 DIAS">
      <formula>NOT(ISERROR(SEARCH("PRAZO - MENOS DE 7 DIAS",F7)))</formula>
    </cfRule>
    <cfRule type="containsText" dxfId="321" priority="324" operator="containsText" text="PRAZO - MENOS DE 7 DIAS">
      <formula>NOT(ISERROR(SEARCH("PRAZO - MENOS DE 7 DIAS",F7)))</formula>
    </cfRule>
    <cfRule type="containsText" dxfId="320" priority="325" operator="containsText" text="PRAZO - MENOS DE 7 DIAS">
      <formula>NOT(ISERROR(SEARCH("PRAZO - MENOS DE 7 DIAS",F7)))</formula>
    </cfRule>
  </conditionalFormatting>
  <conditionalFormatting sqref="F8">
    <cfRule type="containsText" dxfId="319" priority="310" operator="containsText" text="VENCEU">
      <formula>NOT(ISERROR(SEARCH("VENCEU",F8)))</formula>
    </cfRule>
    <cfRule type="containsText" dxfId="318" priority="311" operator="containsText" text="PRAZO - MENOS DE 7 DIAS">
      <formula>NOT(ISERROR(SEARCH("PRAZO - MENOS DE 7 DIAS",F8)))</formula>
    </cfRule>
    <cfRule type="containsText" dxfId="317" priority="312" operator="containsText" text="PRAZO - MENOS DE 3 DIAS">
      <formula>NOT(ISERROR(SEARCH("PRAZO - MENOS DE 3 DIAS",F8)))</formula>
    </cfRule>
    <cfRule type="containsText" dxfId="316" priority="313" operator="containsText" text="PRAZO - MAIS DE 30 DIAS">
      <formula>NOT(ISERROR(SEARCH("PRAZO - MAIS DE 30 DIAS",F8)))</formula>
    </cfRule>
    <cfRule type="containsText" dxfId="315" priority="314" operator="containsText" text="PRAZO - MENOS DE 3 DIAS">
      <formula>NOT(ISERROR(SEARCH("PRAZO - MENOS DE 3 DIAS",F8)))</formula>
    </cfRule>
    <cfRule type="containsText" dxfId="314" priority="315" operator="containsText" text="PRAZO - MENOS DE 30 DIAS">
      <formula>NOT(ISERROR(SEARCH("PRAZO - MENOS DE 30 DIAS",F8)))</formula>
    </cfRule>
    <cfRule type="containsText" dxfId="313" priority="316" operator="containsText" text="PRAZO - MENOS DE 7 DIAS">
      <formula>NOT(ISERROR(SEARCH("PRAZO - MENOS DE 7 DIAS",F8)))</formula>
    </cfRule>
    <cfRule type="containsText" dxfId="312" priority="317" operator="containsText" text="PRAZO - MAIS DE 30 DIAS">
      <formula>NOT(ISERROR(SEARCH("PRAZO - MAIS DE 30 DIAS",F8)))</formula>
    </cfRule>
    <cfRule type="containsText" dxfId="311" priority="318" operator="containsText" text="VENCEU">
      <formula>NOT(ISERROR(SEARCH("VENCEU",F8)))</formula>
    </cfRule>
    <cfRule type="containsText" dxfId="310" priority="319" operator="containsText" text="Prazo Mais de 30 dias">
      <formula>NOT(ISERROR(SEARCH("Prazo Mais de 30 dias",F8)))</formula>
    </cfRule>
    <cfRule type="containsText" dxfId="309" priority="320" operator="containsText" text="VENCEU">
      <formula>NOT(ISERROR(SEARCH("VENCEU",F8)))</formula>
    </cfRule>
  </conditionalFormatting>
  <conditionalFormatting sqref="F8">
    <cfRule type="containsText" dxfId="308" priority="305" operator="containsText" text="PRAZO - MENOS DE 3 DIAS">
      <formula>NOT(ISERROR(SEARCH("PRAZO - MENOS DE 3 DIAS",F8)))</formula>
    </cfRule>
    <cfRule type="containsText" dxfId="307" priority="306" operator="containsText" text="PRAZO - MENOS DE 3 DIAS">
      <formula>NOT(ISERROR(SEARCH("PRAZO - MENOS DE 3 DIAS",F8)))</formula>
    </cfRule>
    <cfRule type="containsText" dxfId="306" priority="307" operator="containsText" text="PRAZO - MENOS DE 7 DIAS">
      <formula>NOT(ISERROR(SEARCH("PRAZO - MENOS DE 7 DIAS",F8)))</formula>
    </cfRule>
    <cfRule type="containsText" dxfId="305" priority="308" operator="containsText" text="PRAZO - MENOS DE 7 DIAS">
      <formula>NOT(ISERROR(SEARCH("PRAZO - MENOS DE 7 DIAS",F8)))</formula>
    </cfRule>
    <cfRule type="containsText" dxfId="304" priority="309" operator="containsText" text="PRAZO - MENOS DE 7 DIAS">
      <formula>NOT(ISERROR(SEARCH("PRAZO - MENOS DE 7 DIAS",F8)))</formula>
    </cfRule>
  </conditionalFormatting>
  <conditionalFormatting sqref="F9">
    <cfRule type="containsText" dxfId="303" priority="294" operator="containsText" text="VENCEU">
      <formula>NOT(ISERROR(SEARCH("VENCEU",F9)))</formula>
    </cfRule>
    <cfRule type="containsText" dxfId="302" priority="295" operator="containsText" text="PRAZO - MENOS DE 7 DIAS">
      <formula>NOT(ISERROR(SEARCH("PRAZO - MENOS DE 7 DIAS",F9)))</formula>
    </cfRule>
    <cfRule type="containsText" dxfId="301" priority="296" operator="containsText" text="PRAZO - MENOS DE 3 DIAS">
      <formula>NOT(ISERROR(SEARCH("PRAZO - MENOS DE 3 DIAS",F9)))</formula>
    </cfRule>
    <cfRule type="containsText" dxfId="300" priority="297" operator="containsText" text="PRAZO - MAIS DE 30 DIAS">
      <formula>NOT(ISERROR(SEARCH("PRAZO - MAIS DE 30 DIAS",F9)))</formula>
    </cfRule>
    <cfRule type="containsText" dxfId="299" priority="298" operator="containsText" text="PRAZO - MENOS DE 3 DIAS">
      <formula>NOT(ISERROR(SEARCH("PRAZO - MENOS DE 3 DIAS",F9)))</formula>
    </cfRule>
    <cfRule type="containsText" dxfId="298" priority="299" operator="containsText" text="PRAZO - MENOS DE 30 DIAS">
      <formula>NOT(ISERROR(SEARCH("PRAZO - MENOS DE 30 DIAS",F9)))</formula>
    </cfRule>
    <cfRule type="containsText" dxfId="297" priority="300" operator="containsText" text="PRAZO - MENOS DE 7 DIAS">
      <formula>NOT(ISERROR(SEARCH("PRAZO - MENOS DE 7 DIAS",F9)))</formula>
    </cfRule>
    <cfRule type="containsText" dxfId="296" priority="301" operator="containsText" text="PRAZO - MAIS DE 30 DIAS">
      <formula>NOT(ISERROR(SEARCH("PRAZO - MAIS DE 30 DIAS",F9)))</formula>
    </cfRule>
    <cfRule type="containsText" dxfId="295" priority="302" operator="containsText" text="VENCEU">
      <formula>NOT(ISERROR(SEARCH("VENCEU",F9)))</formula>
    </cfRule>
    <cfRule type="containsText" dxfId="294" priority="303" operator="containsText" text="Prazo Mais de 30 dias">
      <formula>NOT(ISERROR(SEARCH("Prazo Mais de 30 dias",F9)))</formula>
    </cfRule>
    <cfRule type="containsText" dxfId="293" priority="304" operator="containsText" text="VENCEU">
      <formula>NOT(ISERROR(SEARCH("VENCEU",F9)))</formula>
    </cfRule>
  </conditionalFormatting>
  <conditionalFormatting sqref="F9">
    <cfRule type="containsText" dxfId="292" priority="289" operator="containsText" text="PRAZO - MENOS DE 3 DIAS">
      <formula>NOT(ISERROR(SEARCH("PRAZO - MENOS DE 3 DIAS",F9)))</formula>
    </cfRule>
    <cfRule type="containsText" dxfId="291" priority="290" operator="containsText" text="PRAZO - MENOS DE 3 DIAS">
      <formula>NOT(ISERROR(SEARCH("PRAZO - MENOS DE 3 DIAS",F9)))</formula>
    </cfRule>
    <cfRule type="containsText" dxfId="290" priority="291" operator="containsText" text="PRAZO - MENOS DE 7 DIAS">
      <formula>NOT(ISERROR(SEARCH("PRAZO - MENOS DE 7 DIAS",F9)))</formula>
    </cfRule>
    <cfRule type="containsText" dxfId="289" priority="292" operator="containsText" text="PRAZO - MENOS DE 7 DIAS">
      <formula>NOT(ISERROR(SEARCH("PRAZO - MENOS DE 7 DIAS",F9)))</formula>
    </cfRule>
    <cfRule type="containsText" dxfId="288" priority="293" operator="containsText" text="PRAZO - MENOS DE 7 DIAS">
      <formula>NOT(ISERROR(SEARCH("PRAZO - MENOS DE 7 DIAS",F9)))</formula>
    </cfRule>
  </conditionalFormatting>
  <conditionalFormatting sqref="F10">
    <cfRule type="containsText" dxfId="287" priority="278" operator="containsText" text="VENCEU">
      <formula>NOT(ISERROR(SEARCH("VENCEU",F10)))</formula>
    </cfRule>
    <cfRule type="containsText" dxfId="286" priority="279" operator="containsText" text="PRAZO - MENOS DE 7 DIAS">
      <formula>NOT(ISERROR(SEARCH("PRAZO - MENOS DE 7 DIAS",F10)))</formula>
    </cfRule>
    <cfRule type="containsText" dxfId="285" priority="280" operator="containsText" text="PRAZO - MENOS DE 3 DIAS">
      <formula>NOT(ISERROR(SEARCH("PRAZO - MENOS DE 3 DIAS",F10)))</formula>
    </cfRule>
    <cfRule type="containsText" dxfId="284" priority="281" operator="containsText" text="PRAZO - MAIS DE 30 DIAS">
      <formula>NOT(ISERROR(SEARCH("PRAZO - MAIS DE 30 DIAS",F10)))</formula>
    </cfRule>
    <cfRule type="containsText" dxfId="283" priority="282" operator="containsText" text="PRAZO - MENOS DE 3 DIAS">
      <formula>NOT(ISERROR(SEARCH("PRAZO - MENOS DE 3 DIAS",F10)))</formula>
    </cfRule>
    <cfRule type="containsText" dxfId="282" priority="283" operator="containsText" text="PRAZO - MENOS DE 30 DIAS">
      <formula>NOT(ISERROR(SEARCH("PRAZO - MENOS DE 30 DIAS",F10)))</formula>
    </cfRule>
    <cfRule type="containsText" dxfId="281" priority="284" operator="containsText" text="PRAZO - MENOS DE 7 DIAS">
      <formula>NOT(ISERROR(SEARCH("PRAZO - MENOS DE 7 DIAS",F10)))</formula>
    </cfRule>
    <cfRule type="containsText" dxfId="280" priority="285" operator="containsText" text="PRAZO - MAIS DE 30 DIAS">
      <formula>NOT(ISERROR(SEARCH("PRAZO - MAIS DE 30 DIAS",F10)))</formula>
    </cfRule>
    <cfRule type="containsText" dxfId="279" priority="286" operator="containsText" text="VENCEU">
      <formula>NOT(ISERROR(SEARCH("VENCEU",F10)))</formula>
    </cfRule>
    <cfRule type="containsText" dxfId="278" priority="287" operator="containsText" text="Prazo Mais de 30 dias">
      <formula>NOT(ISERROR(SEARCH("Prazo Mais de 30 dias",F10)))</formula>
    </cfRule>
    <cfRule type="containsText" dxfId="277" priority="288" operator="containsText" text="VENCEU">
      <formula>NOT(ISERROR(SEARCH("VENCEU",F10)))</formula>
    </cfRule>
  </conditionalFormatting>
  <conditionalFormatting sqref="F10">
    <cfRule type="containsText" dxfId="276" priority="273" operator="containsText" text="PRAZO - MENOS DE 3 DIAS">
      <formula>NOT(ISERROR(SEARCH("PRAZO - MENOS DE 3 DIAS",F10)))</formula>
    </cfRule>
    <cfRule type="containsText" dxfId="275" priority="274" operator="containsText" text="PRAZO - MENOS DE 3 DIAS">
      <formula>NOT(ISERROR(SEARCH("PRAZO - MENOS DE 3 DIAS",F10)))</formula>
    </cfRule>
    <cfRule type="containsText" dxfId="274" priority="275" operator="containsText" text="PRAZO - MENOS DE 7 DIAS">
      <formula>NOT(ISERROR(SEARCH("PRAZO - MENOS DE 7 DIAS",F10)))</formula>
    </cfRule>
    <cfRule type="containsText" dxfId="273" priority="276" operator="containsText" text="PRAZO - MENOS DE 7 DIAS">
      <formula>NOT(ISERROR(SEARCH("PRAZO - MENOS DE 7 DIAS",F10)))</formula>
    </cfRule>
    <cfRule type="containsText" dxfId="272" priority="277" operator="containsText" text="PRAZO - MENOS DE 7 DIAS">
      <formula>NOT(ISERROR(SEARCH("PRAZO - MENOS DE 7 DIAS",F10)))</formula>
    </cfRule>
  </conditionalFormatting>
  <conditionalFormatting sqref="F11">
    <cfRule type="containsText" dxfId="271" priority="262" operator="containsText" text="VENCEU">
      <formula>NOT(ISERROR(SEARCH("VENCEU",F11)))</formula>
    </cfRule>
    <cfRule type="containsText" dxfId="270" priority="263" operator="containsText" text="PRAZO - MENOS DE 7 DIAS">
      <formula>NOT(ISERROR(SEARCH("PRAZO - MENOS DE 7 DIAS",F11)))</formula>
    </cfRule>
    <cfRule type="containsText" dxfId="269" priority="264" operator="containsText" text="PRAZO - MENOS DE 3 DIAS">
      <formula>NOT(ISERROR(SEARCH("PRAZO - MENOS DE 3 DIAS",F11)))</formula>
    </cfRule>
    <cfRule type="containsText" dxfId="268" priority="265" operator="containsText" text="PRAZO - MAIS DE 30 DIAS">
      <formula>NOT(ISERROR(SEARCH("PRAZO - MAIS DE 30 DIAS",F11)))</formula>
    </cfRule>
    <cfRule type="containsText" dxfId="267" priority="266" operator="containsText" text="PRAZO - MENOS DE 3 DIAS">
      <formula>NOT(ISERROR(SEARCH("PRAZO - MENOS DE 3 DIAS",F11)))</formula>
    </cfRule>
    <cfRule type="containsText" dxfId="266" priority="267" operator="containsText" text="PRAZO - MENOS DE 30 DIAS">
      <formula>NOT(ISERROR(SEARCH("PRAZO - MENOS DE 30 DIAS",F11)))</formula>
    </cfRule>
    <cfRule type="containsText" dxfId="265" priority="268" operator="containsText" text="PRAZO - MENOS DE 7 DIAS">
      <formula>NOT(ISERROR(SEARCH("PRAZO - MENOS DE 7 DIAS",F11)))</formula>
    </cfRule>
    <cfRule type="containsText" dxfId="264" priority="269" operator="containsText" text="PRAZO - MAIS DE 30 DIAS">
      <formula>NOT(ISERROR(SEARCH("PRAZO - MAIS DE 30 DIAS",F11)))</formula>
    </cfRule>
    <cfRule type="containsText" dxfId="263" priority="270" operator="containsText" text="VENCEU">
      <formula>NOT(ISERROR(SEARCH("VENCEU",F11)))</formula>
    </cfRule>
    <cfRule type="containsText" dxfId="262" priority="271" operator="containsText" text="Prazo Mais de 30 dias">
      <formula>NOT(ISERROR(SEARCH("Prazo Mais de 30 dias",F11)))</formula>
    </cfRule>
    <cfRule type="containsText" dxfId="261" priority="272" operator="containsText" text="VENCEU">
      <formula>NOT(ISERROR(SEARCH("VENCEU",F11)))</formula>
    </cfRule>
  </conditionalFormatting>
  <conditionalFormatting sqref="F11">
    <cfRule type="containsText" dxfId="260" priority="257" operator="containsText" text="PRAZO - MENOS DE 3 DIAS">
      <formula>NOT(ISERROR(SEARCH("PRAZO - MENOS DE 3 DIAS",F11)))</formula>
    </cfRule>
    <cfRule type="containsText" dxfId="259" priority="258" operator="containsText" text="PRAZO - MENOS DE 3 DIAS">
      <formula>NOT(ISERROR(SEARCH("PRAZO - MENOS DE 3 DIAS",F11)))</formula>
    </cfRule>
    <cfRule type="containsText" dxfId="258" priority="259" operator="containsText" text="PRAZO - MENOS DE 7 DIAS">
      <formula>NOT(ISERROR(SEARCH("PRAZO - MENOS DE 7 DIAS",F11)))</formula>
    </cfRule>
    <cfRule type="containsText" dxfId="257" priority="260" operator="containsText" text="PRAZO - MENOS DE 7 DIAS">
      <formula>NOT(ISERROR(SEARCH("PRAZO - MENOS DE 7 DIAS",F11)))</formula>
    </cfRule>
    <cfRule type="containsText" dxfId="256" priority="261" operator="containsText" text="PRAZO - MENOS DE 7 DIAS">
      <formula>NOT(ISERROR(SEARCH("PRAZO - MENOS DE 7 DIAS",F11)))</formula>
    </cfRule>
  </conditionalFormatting>
  <conditionalFormatting sqref="F12">
    <cfRule type="containsText" dxfId="255" priority="246" operator="containsText" text="VENCEU">
      <formula>NOT(ISERROR(SEARCH("VENCEU",F12)))</formula>
    </cfRule>
    <cfRule type="containsText" dxfId="254" priority="247" operator="containsText" text="PRAZO - MENOS DE 7 DIAS">
      <formula>NOT(ISERROR(SEARCH("PRAZO - MENOS DE 7 DIAS",F12)))</formula>
    </cfRule>
    <cfRule type="containsText" dxfId="253" priority="248" operator="containsText" text="PRAZO - MENOS DE 3 DIAS">
      <formula>NOT(ISERROR(SEARCH("PRAZO - MENOS DE 3 DIAS",F12)))</formula>
    </cfRule>
    <cfRule type="containsText" dxfId="252" priority="249" operator="containsText" text="PRAZO - MAIS DE 30 DIAS">
      <formula>NOT(ISERROR(SEARCH("PRAZO - MAIS DE 30 DIAS",F12)))</formula>
    </cfRule>
    <cfRule type="containsText" dxfId="251" priority="250" operator="containsText" text="PRAZO - MENOS DE 3 DIAS">
      <formula>NOT(ISERROR(SEARCH("PRAZO - MENOS DE 3 DIAS",F12)))</formula>
    </cfRule>
    <cfRule type="containsText" dxfId="250" priority="251" operator="containsText" text="PRAZO - MENOS DE 30 DIAS">
      <formula>NOT(ISERROR(SEARCH("PRAZO - MENOS DE 30 DIAS",F12)))</formula>
    </cfRule>
    <cfRule type="containsText" dxfId="249" priority="252" operator="containsText" text="PRAZO - MENOS DE 7 DIAS">
      <formula>NOT(ISERROR(SEARCH("PRAZO - MENOS DE 7 DIAS",F12)))</formula>
    </cfRule>
    <cfRule type="containsText" dxfId="248" priority="253" operator="containsText" text="PRAZO - MAIS DE 30 DIAS">
      <formula>NOT(ISERROR(SEARCH("PRAZO - MAIS DE 30 DIAS",F12)))</formula>
    </cfRule>
    <cfRule type="containsText" dxfId="247" priority="254" operator="containsText" text="VENCEU">
      <formula>NOT(ISERROR(SEARCH("VENCEU",F12)))</formula>
    </cfRule>
    <cfRule type="containsText" dxfId="246" priority="255" operator="containsText" text="Prazo Mais de 30 dias">
      <formula>NOT(ISERROR(SEARCH("Prazo Mais de 30 dias",F12)))</formula>
    </cfRule>
    <cfRule type="containsText" dxfId="245" priority="256" operator="containsText" text="VENCEU">
      <formula>NOT(ISERROR(SEARCH("VENCEU",F12)))</formula>
    </cfRule>
  </conditionalFormatting>
  <conditionalFormatting sqref="F12">
    <cfRule type="containsText" dxfId="244" priority="241" operator="containsText" text="PRAZO - MENOS DE 3 DIAS">
      <formula>NOT(ISERROR(SEARCH("PRAZO - MENOS DE 3 DIAS",F12)))</formula>
    </cfRule>
    <cfRule type="containsText" dxfId="243" priority="242" operator="containsText" text="PRAZO - MENOS DE 3 DIAS">
      <formula>NOT(ISERROR(SEARCH("PRAZO - MENOS DE 3 DIAS",F12)))</formula>
    </cfRule>
    <cfRule type="containsText" dxfId="242" priority="243" operator="containsText" text="PRAZO - MENOS DE 7 DIAS">
      <formula>NOT(ISERROR(SEARCH("PRAZO - MENOS DE 7 DIAS",F12)))</formula>
    </cfRule>
    <cfRule type="containsText" dxfId="241" priority="244" operator="containsText" text="PRAZO - MENOS DE 7 DIAS">
      <formula>NOT(ISERROR(SEARCH("PRAZO - MENOS DE 7 DIAS",F12)))</formula>
    </cfRule>
    <cfRule type="containsText" dxfId="240" priority="245" operator="containsText" text="PRAZO - MENOS DE 7 DIAS">
      <formula>NOT(ISERROR(SEARCH("PRAZO - MENOS DE 7 DIAS",F12)))</formula>
    </cfRule>
  </conditionalFormatting>
  <conditionalFormatting sqref="F13">
    <cfRule type="containsText" dxfId="239" priority="230" operator="containsText" text="VENCEU">
      <formula>NOT(ISERROR(SEARCH("VENCEU",F13)))</formula>
    </cfRule>
    <cfRule type="containsText" dxfId="238" priority="231" operator="containsText" text="PRAZO - MENOS DE 7 DIAS">
      <formula>NOT(ISERROR(SEARCH("PRAZO - MENOS DE 7 DIAS",F13)))</formula>
    </cfRule>
    <cfRule type="containsText" dxfId="237" priority="232" operator="containsText" text="PRAZO - MENOS DE 3 DIAS">
      <formula>NOT(ISERROR(SEARCH("PRAZO - MENOS DE 3 DIAS",F13)))</formula>
    </cfRule>
    <cfRule type="containsText" dxfId="236" priority="233" operator="containsText" text="PRAZO - MAIS DE 30 DIAS">
      <formula>NOT(ISERROR(SEARCH("PRAZO - MAIS DE 30 DIAS",F13)))</formula>
    </cfRule>
    <cfRule type="containsText" dxfId="235" priority="234" operator="containsText" text="PRAZO - MENOS DE 3 DIAS">
      <formula>NOT(ISERROR(SEARCH("PRAZO - MENOS DE 3 DIAS",F13)))</formula>
    </cfRule>
    <cfRule type="containsText" dxfId="234" priority="235" operator="containsText" text="PRAZO - MENOS DE 30 DIAS">
      <formula>NOT(ISERROR(SEARCH("PRAZO - MENOS DE 30 DIAS",F13)))</formula>
    </cfRule>
    <cfRule type="containsText" dxfId="233" priority="236" operator="containsText" text="PRAZO - MENOS DE 7 DIAS">
      <formula>NOT(ISERROR(SEARCH("PRAZO - MENOS DE 7 DIAS",F13)))</formula>
    </cfRule>
    <cfRule type="containsText" dxfId="232" priority="237" operator="containsText" text="PRAZO - MAIS DE 30 DIAS">
      <formula>NOT(ISERROR(SEARCH("PRAZO - MAIS DE 30 DIAS",F13)))</formula>
    </cfRule>
    <cfRule type="containsText" dxfId="231" priority="238" operator="containsText" text="VENCEU">
      <formula>NOT(ISERROR(SEARCH("VENCEU",F13)))</formula>
    </cfRule>
    <cfRule type="containsText" dxfId="230" priority="239" operator="containsText" text="Prazo Mais de 30 dias">
      <formula>NOT(ISERROR(SEARCH("Prazo Mais de 30 dias",F13)))</formula>
    </cfRule>
    <cfRule type="containsText" dxfId="229" priority="240" operator="containsText" text="VENCEU">
      <formula>NOT(ISERROR(SEARCH("VENCEU",F13)))</formula>
    </cfRule>
  </conditionalFormatting>
  <conditionalFormatting sqref="F13">
    <cfRule type="containsText" dxfId="228" priority="225" operator="containsText" text="PRAZO - MENOS DE 3 DIAS">
      <formula>NOT(ISERROR(SEARCH("PRAZO - MENOS DE 3 DIAS",F13)))</formula>
    </cfRule>
    <cfRule type="containsText" dxfId="227" priority="226" operator="containsText" text="PRAZO - MENOS DE 3 DIAS">
      <formula>NOT(ISERROR(SEARCH("PRAZO - MENOS DE 3 DIAS",F13)))</formula>
    </cfRule>
    <cfRule type="containsText" dxfId="226" priority="227" operator="containsText" text="PRAZO - MENOS DE 7 DIAS">
      <formula>NOT(ISERROR(SEARCH("PRAZO - MENOS DE 7 DIAS",F13)))</formula>
    </cfRule>
    <cfRule type="containsText" dxfId="225" priority="228" operator="containsText" text="PRAZO - MENOS DE 7 DIAS">
      <formula>NOT(ISERROR(SEARCH("PRAZO - MENOS DE 7 DIAS",F13)))</formula>
    </cfRule>
    <cfRule type="containsText" dxfId="224" priority="229" operator="containsText" text="PRAZO - MENOS DE 7 DIAS">
      <formula>NOT(ISERROR(SEARCH("PRAZO - MENOS DE 7 DIAS",F13)))</formula>
    </cfRule>
  </conditionalFormatting>
  <conditionalFormatting sqref="F14:F61">
    <cfRule type="containsText" dxfId="223" priority="214" operator="containsText" text="VENCEU">
      <formula>NOT(ISERROR(SEARCH("VENCEU",F14)))</formula>
    </cfRule>
    <cfRule type="containsText" dxfId="222" priority="215" operator="containsText" text="PRAZO - MENOS DE 7 DIAS">
      <formula>NOT(ISERROR(SEARCH("PRAZO - MENOS DE 7 DIAS",F14)))</formula>
    </cfRule>
    <cfRule type="containsText" dxfId="221" priority="216" operator="containsText" text="PRAZO - MENOS DE 3 DIAS">
      <formula>NOT(ISERROR(SEARCH("PRAZO - MENOS DE 3 DIAS",F14)))</formula>
    </cfRule>
    <cfRule type="containsText" dxfId="220" priority="217" operator="containsText" text="PRAZO - MAIS DE 30 DIAS">
      <formula>NOT(ISERROR(SEARCH("PRAZO - MAIS DE 30 DIAS",F14)))</formula>
    </cfRule>
    <cfRule type="containsText" dxfId="219" priority="218" operator="containsText" text="PRAZO - MENOS DE 3 DIAS">
      <formula>NOT(ISERROR(SEARCH("PRAZO - MENOS DE 3 DIAS",F14)))</formula>
    </cfRule>
    <cfRule type="containsText" dxfId="218" priority="219" operator="containsText" text="PRAZO - MENOS DE 30 DIAS">
      <formula>NOT(ISERROR(SEARCH("PRAZO - MENOS DE 30 DIAS",F14)))</formula>
    </cfRule>
    <cfRule type="containsText" dxfId="217" priority="220" operator="containsText" text="PRAZO - MENOS DE 7 DIAS">
      <formula>NOT(ISERROR(SEARCH("PRAZO - MENOS DE 7 DIAS",F14)))</formula>
    </cfRule>
    <cfRule type="containsText" dxfId="216" priority="221" operator="containsText" text="PRAZO - MAIS DE 30 DIAS">
      <formula>NOT(ISERROR(SEARCH("PRAZO - MAIS DE 30 DIAS",F14)))</formula>
    </cfRule>
    <cfRule type="containsText" dxfId="215" priority="222" operator="containsText" text="VENCEU">
      <formula>NOT(ISERROR(SEARCH("VENCEU",F14)))</formula>
    </cfRule>
    <cfRule type="containsText" dxfId="214" priority="223" operator="containsText" text="Prazo Mais de 30 dias">
      <formula>NOT(ISERROR(SEARCH("Prazo Mais de 30 dias",F14)))</formula>
    </cfRule>
    <cfRule type="containsText" dxfId="213" priority="224" operator="containsText" text="VENCEU">
      <formula>NOT(ISERROR(SEARCH("VENCEU",F14)))</formula>
    </cfRule>
  </conditionalFormatting>
  <conditionalFormatting sqref="F14:F61">
    <cfRule type="containsText" dxfId="212" priority="209" operator="containsText" text="PRAZO - MENOS DE 3 DIAS">
      <formula>NOT(ISERROR(SEARCH("PRAZO - MENOS DE 3 DIAS",F14)))</formula>
    </cfRule>
    <cfRule type="containsText" dxfId="211" priority="210" operator="containsText" text="PRAZO - MENOS DE 3 DIAS">
      <formula>NOT(ISERROR(SEARCH("PRAZO - MENOS DE 3 DIAS",F14)))</formula>
    </cfRule>
    <cfRule type="containsText" dxfId="210" priority="211" operator="containsText" text="PRAZO - MENOS DE 7 DIAS">
      <formula>NOT(ISERROR(SEARCH("PRAZO - MENOS DE 7 DIAS",F14)))</formula>
    </cfRule>
    <cfRule type="containsText" dxfId="209" priority="212" operator="containsText" text="PRAZO - MENOS DE 7 DIAS">
      <formula>NOT(ISERROR(SEARCH("PRAZO - MENOS DE 7 DIAS",F14)))</formula>
    </cfRule>
    <cfRule type="containsText" dxfId="208" priority="213" operator="containsText" text="PRAZO - MENOS DE 7 DIAS">
      <formula>NOT(ISERROR(SEARCH("PRAZO - MENOS DE 7 DIAS",F14)))</formula>
    </cfRule>
  </conditionalFormatting>
  <conditionalFormatting sqref="F2">
    <cfRule type="containsText" dxfId="207" priority="198" operator="containsText" text="VENCEU">
      <formula>NOT(ISERROR(SEARCH("VENCEU",F2)))</formula>
    </cfRule>
    <cfRule type="containsText" dxfId="206" priority="199" operator="containsText" text="PRAZO - MENOS DE 7 DIAS">
      <formula>NOT(ISERROR(SEARCH("PRAZO - MENOS DE 7 DIAS",F2)))</formula>
    </cfRule>
    <cfRule type="containsText" dxfId="205" priority="200" operator="containsText" text="PRAZO - MENOS DE 3 DIAS">
      <formula>NOT(ISERROR(SEARCH("PRAZO - MENOS DE 3 DIAS",F2)))</formula>
    </cfRule>
    <cfRule type="containsText" dxfId="204" priority="201" operator="containsText" text="PRAZO - MAIS DE 30 DIAS">
      <formula>NOT(ISERROR(SEARCH("PRAZO - MAIS DE 30 DIAS",F2)))</formula>
    </cfRule>
    <cfRule type="containsText" dxfId="203" priority="202" operator="containsText" text="PRAZO - MENOS DE 3 DIAS">
      <formula>NOT(ISERROR(SEARCH("PRAZO - MENOS DE 3 DIAS",F2)))</formula>
    </cfRule>
    <cfRule type="containsText" dxfId="202" priority="203" operator="containsText" text="PRAZO - MENOS DE 30 DIAS">
      <formula>NOT(ISERROR(SEARCH("PRAZO - MENOS DE 30 DIAS",F2)))</formula>
    </cfRule>
    <cfRule type="containsText" dxfId="201" priority="204" operator="containsText" text="PRAZO - MENOS DE 7 DIAS">
      <formula>NOT(ISERROR(SEARCH("PRAZO - MENOS DE 7 DIAS",F2)))</formula>
    </cfRule>
    <cfRule type="containsText" dxfId="200" priority="205" operator="containsText" text="PRAZO - MAIS DE 30 DIAS">
      <formula>NOT(ISERROR(SEARCH("PRAZO - MAIS DE 30 DIAS",F2)))</formula>
    </cfRule>
    <cfRule type="containsText" dxfId="199" priority="206" operator="containsText" text="VENCEU">
      <formula>NOT(ISERROR(SEARCH("VENCEU",F2)))</formula>
    </cfRule>
    <cfRule type="containsText" dxfId="198" priority="207" operator="containsText" text="Prazo Mais de 30 dias">
      <formula>NOT(ISERROR(SEARCH("Prazo Mais de 30 dias",F2)))</formula>
    </cfRule>
    <cfRule type="containsText" dxfId="197" priority="208" operator="containsText" text="VENCEU">
      <formula>NOT(ISERROR(SEARCH("VENCEU",F2)))</formula>
    </cfRule>
  </conditionalFormatting>
  <conditionalFormatting sqref="F2">
    <cfRule type="containsText" dxfId="196" priority="193" operator="containsText" text="PRAZO - MENOS DE 3 DIAS">
      <formula>NOT(ISERROR(SEARCH("PRAZO - MENOS DE 3 DIAS",F2)))</formula>
    </cfRule>
    <cfRule type="containsText" dxfId="195" priority="194" operator="containsText" text="PRAZO - MENOS DE 3 DIAS">
      <formula>NOT(ISERROR(SEARCH("PRAZO - MENOS DE 3 DIAS",F2)))</formula>
    </cfRule>
    <cfRule type="containsText" dxfId="194" priority="195" operator="containsText" text="PRAZO - MENOS DE 7 DIAS">
      <formula>NOT(ISERROR(SEARCH("PRAZO - MENOS DE 7 DIAS",F2)))</formula>
    </cfRule>
    <cfRule type="containsText" dxfId="193" priority="196" operator="containsText" text="PRAZO - MENOS DE 7 DIAS">
      <formula>NOT(ISERROR(SEARCH("PRAZO - MENOS DE 7 DIAS",F2)))</formula>
    </cfRule>
    <cfRule type="containsText" dxfId="192" priority="197" operator="containsText" text="PRAZO - MENOS DE 7 DIAS">
      <formula>NOT(ISERROR(SEARCH("PRAZO - MENOS DE 7 DIAS",F2)))</formula>
    </cfRule>
  </conditionalFormatting>
  <conditionalFormatting sqref="F3">
    <cfRule type="containsText" dxfId="191" priority="182" operator="containsText" text="VENCEU">
      <formula>NOT(ISERROR(SEARCH("VENCEU",F3)))</formula>
    </cfRule>
    <cfRule type="containsText" dxfId="190" priority="183" operator="containsText" text="PRAZO - MENOS DE 7 DIAS">
      <formula>NOT(ISERROR(SEARCH("PRAZO - MENOS DE 7 DIAS",F3)))</formula>
    </cfRule>
    <cfRule type="containsText" dxfId="189" priority="184" operator="containsText" text="PRAZO - MENOS DE 3 DIAS">
      <formula>NOT(ISERROR(SEARCH("PRAZO - MENOS DE 3 DIAS",F3)))</formula>
    </cfRule>
    <cfRule type="containsText" dxfId="188" priority="185" operator="containsText" text="PRAZO - MAIS DE 30 DIAS">
      <formula>NOT(ISERROR(SEARCH("PRAZO - MAIS DE 30 DIAS",F3)))</formula>
    </cfRule>
    <cfRule type="containsText" dxfId="187" priority="186" operator="containsText" text="PRAZO - MENOS DE 3 DIAS">
      <formula>NOT(ISERROR(SEARCH("PRAZO - MENOS DE 3 DIAS",F3)))</formula>
    </cfRule>
    <cfRule type="containsText" dxfId="186" priority="187" operator="containsText" text="PRAZO - MENOS DE 30 DIAS">
      <formula>NOT(ISERROR(SEARCH("PRAZO - MENOS DE 30 DIAS",F3)))</formula>
    </cfRule>
    <cfRule type="containsText" dxfId="185" priority="188" operator="containsText" text="PRAZO - MENOS DE 7 DIAS">
      <formula>NOT(ISERROR(SEARCH("PRAZO - MENOS DE 7 DIAS",F3)))</formula>
    </cfRule>
    <cfRule type="containsText" dxfId="184" priority="189" operator="containsText" text="PRAZO - MAIS DE 30 DIAS">
      <formula>NOT(ISERROR(SEARCH("PRAZO - MAIS DE 30 DIAS",F3)))</formula>
    </cfRule>
    <cfRule type="containsText" dxfId="183" priority="190" operator="containsText" text="VENCEU">
      <formula>NOT(ISERROR(SEARCH("VENCEU",F3)))</formula>
    </cfRule>
    <cfRule type="containsText" dxfId="182" priority="191" operator="containsText" text="Prazo Mais de 30 dias">
      <formula>NOT(ISERROR(SEARCH("Prazo Mais de 30 dias",F3)))</formula>
    </cfRule>
    <cfRule type="containsText" dxfId="181" priority="192" operator="containsText" text="VENCEU">
      <formula>NOT(ISERROR(SEARCH("VENCEU",F3)))</formula>
    </cfRule>
  </conditionalFormatting>
  <conditionalFormatting sqref="F3">
    <cfRule type="containsText" dxfId="180" priority="177" operator="containsText" text="PRAZO - MENOS DE 3 DIAS">
      <formula>NOT(ISERROR(SEARCH("PRAZO - MENOS DE 3 DIAS",F3)))</formula>
    </cfRule>
    <cfRule type="containsText" dxfId="179" priority="178" operator="containsText" text="PRAZO - MENOS DE 3 DIAS">
      <formula>NOT(ISERROR(SEARCH("PRAZO - MENOS DE 3 DIAS",F3)))</formula>
    </cfRule>
    <cfRule type="containsText" dxfId="178" priority="179" operator="containsText" text="PRAZO - MENOS DE 7 DIAS">
      <formula>NOT(ISERROR(SEARCH("PRAZO - MENOS DE 7 DIAS",F3)))</formula>
    </cfRule>
    <cfRule type="containsText" dxfId="177" priority="180" operator="containsText" text="PRAZO - MENOS DE 7 DIAS">
      <formula>NOT(ISERROR(SEARCH("PRAZO - MENOS DE 7 DIAS",F3)))</formula>
    </cfRule>
    <cfRule type="containsText" dxfId="176" priority="181" operator="containsText" text="PRAZO - MENOS DE 7 DIAS">
      <formula>NOT(ISERROR(SEARCH("PRAZO - MENOS DE 7 DIAS",F3)))</formula>
    </cfRule>
  </conditionalFormatting>
  <conditionalFormatting sqref="F4">
    <cfRule type="containsText" dxfId="175" priority="166" operator="containsText" text="VENCEU">
      <formula>NOT(ISERROR(SEARCH("VENCEU",F4)))</formula>
    </cfRule>
    <cfRule type="containsText" dxfId="174" priority="167" operator="containsText" text="PRAZO - MENOS DE 7 DIAS">
      <formula>NOT(ISERROR(SEARCH("PRAZO - MENOS DE 7 DIAS",F4)))</formula>
    </cfRule>
    <cfRule type="containsText" dxfId="173" priority="168" operator="containsText" text="PRAZO - MENOS DE 3 DIAS">
      <formula>NOT(ISERROR(SEARCH("PRAZO - MENOS DE 3 DIAS",F4)))</formula>
    </cfRule>
    <cfRule type="containsText" dxfId="172" priority="169" operator="containsText" text="PRAZO - MAIS DE 30 DIAS">
      <formula>NOT(ISERROR(SEARCH("PRAZO - MAIS DE 30 DIAS",F4)))</formula>
    </cfRule>
    <cfRule type="containsText" dxfId="171" priority="170" operator="containsText" text="PRAZO - MENOS DE 3 DIAS">
      <formula>NOT(ISERROR(SEARCH("PRAZO - MENOS DE 3 DIAS",F4)))</formula>
    </cfRule>
    <cfRule type="containsText" dxfId="170" priority="171" operator="containsText" text="PRAZO - MENOS DE 30 DIAS">
      <formula>NOT(ISERROR(SEARCH("PRAZO - MENOS DE 30 DIAS",F4)))</formula>
    </cfRule>
    <cfRule type="containsText" dxfId="169" priority="172" operator="containsText" text="PRAZO - MENOS DE 7 DIAS">
      <formula>NOT(ISERROR(SEARCH("PRAZO - MENOS DE 7 DIAS",F4)))</formula>
    </cfRule>
    <cfRule type="containsText" dxfId="168" priority="173" operator="containsText" text="PRAZO - MAIS DE 30 DIAS">
      <formula>NOT(ISERROR(SEARCH("PRAZO - MAIS DE 30 DIAS",F4)))</formula>
    </cfRule>
    <cfRule type="containsText" dxfId="167" priority="174" operator="containsText" text="VENCEU">
      <formula>NOT(ISERROR(SEARCH("VENCEU",F4)))</formula>
    </cfRule>
    <cfRule type="containsText" dxfId="166" priority="175" operator="containsText" text="Prazo Mais de 30 dias">
      <formula>NOT(ISERROR(SEARCH("Prazo Mais de 30 dias",F4)))</formula>
    </cfRule>
    <cfRule type="containsText" dxfId="165" priority="176" operator="containsText" text="VENCEU">
      <formula>NOT(ISERROR(SEARCH("VENCEU",F4)))</formula>
    </cfRule>
  </conditionalFormatting>
  <conditionalFormatting sqref="F4">
    <cfRule type="containsText" dxfId="164" priority="161" operator="containsText" text="PRAZO - MENOS DE 3 DIAS">
      <formula>NOT(ISERROR(SEARCH("PRAZO - MENOS DE 3 DIAS",F4)))</formula>
    </cfRule>
    <cfRule type="containsText" dxfId="163" priority="162" operator="containsText" text="PRAZO - MENOS DE 3 DIAS">
      <formula>NOT(ISERROR(SEARCH("PRAZO - MENOS DE 3 DIAS",F4)))</formula>
    </cfRule>
    <cfRule type="containsText" dxfId="162" priority="163" operator="containsText" text="PRAZO - MENOS DE 7 DIAS">
      <formula>NOT(ISERROR(SEARCH("PRAZO - MENOS DE 7 DIAS",F4)))</formula>
    </cfRule>
    <cfRule type="containsText" dxfId="161" priority="164" operator="containsText" text="PRAZO - MENOS DE 7 DIAS">
      <formula>NOT(ISERROR(SEARCH("PRAZO - MENOS DE 7 DIAS",F4)))</formula>
    </cfRule>
    <cfRule type="containsText" dxfId="160" priority="165" operator="containsText" text="PRAZO - MENOS DE 7 DIAS">
      <formula>NOT(ISERROR(SEARCH("PRAZO - MENOS DE 7 DIAS",F4)))</formula>
    </cfRule>
  </conditionalFormatting>
  <conditionalFormatting sqref="F5">
    <cfRule type="containsText" dxfId="159" priority="150" operator="containsText" text="VENCEU">
      <formula>NOT(ISERROR(SEARCH("VENCEU",F5)))</formula>
    </cfRule>
    <cfRule type="containsText" dxfId="158" priority="151" operator="containsText" text="PRAZO - MENOS DE 7 DIAS">
      <formula>NOT(ISERROR(SEARCH("PRAZO - MENOS DE 7 DIAS",F5)))</formula>
    </cfRule>
    <cfRule type="containsText" dxfId="157" priority="152" operator="containsText" text="PRAZO - MENOS DE 3 DIAS">
      <formula>NOT(ISERROR(SEARCH("PRAZO - MENOS DE 3 DIAS",F5)))</formula>
    </cfRule>
    <cfRule type="containsText" dxfId="156" priority="153" operator="containsText" text="PRAZO - MAIS DE 30 DIAS">
      <formula>NOT(ISERROR(SEARCH("PRAZO - MAIS DE 30 DIAS",F5)))</formula>
    </cfRule>
    <cfRule type="containsText" dxfId="155" priority="154" operator="containsText" text="PRAZO - MENOS DE 3 DIAS">
      <formula>NOT(ISERROR(SEARCH("PRAZO - MENOS DE 3 DIAS",F5)))</formula>
    </cfRule>
    <cfRule type="containsText" dxfId="154" priority="155" operator="containsText" text="PRAZO - MENOS DE 30 DIAS">
      <formula>NOT(ISERROR(SEARCH("PRAZO - MENOS DE 30 DIAS",F5)))</formula>
    </cfRule>
    <cfRule type="containsText" dxfId="153" priority="156" operator="containsText" text="PRAZO - MENOS DE 7 DIAS">
      <formula>NOT(ISERROR(SEARCH("PRAZO - MENOS DE 7 DIAS",F5)))</formula>
    </cfRule>
    <cfRule type="containsText" dxfId="152" priority="157" operator="containsText" text="PRAZO - MAIS DE 30 DIAS">
      <formula>NOT(ISERROR(SEARCH("PRAZO - MAIS DE 30 DIAS",F5)))</formula>
    </cfRule>
    <cfRule type="containsText" dxfId="151" priority="158" operator="containsText" text="VENCEU">
      <formula>NOT(ISERROR(SEARCH("VENCEU",F5)))</formula>
    </cfRule>
    <cfRule type="containsText" dxfId="150" priority="159" operator="containsText" text="Prazo Mais de 30 dias">
      <formula>NOT(ISERROR(SEARCH("Prazo Mais de 30 dias",F5)))</formula>
    </cfRule>
    <cfRule type="containsText" dxfId="149" priority="160" operator="containsText" text="VENCEU">
      <formula>NOT(ISERROR(SEARCH("VENCEU",F5)))</formula>
    </cfRule>
  </conditionalFormatting>
  <conditionalFormatting sqref="F5">
    <cfRule type="containsText" dxfId="148" priority="145" operator="containsText" text="PRAZO - MENOS DE 3 DIAS">
      <formula>NOT(ISERROR(SEARCH("PRAZO - MENOS DE 3 DIAS",F5)))</formula>
    </cfRule>
    <cfRule type="containsText" dxfId="147" priority="146" operator="containsText" text="PRAZO - MENOS DE 3 DIAS">
      <formula>NOT(ISERROR(SEARCH("PRAZO - MENOS DE 3 DIAS",F5)))</formula>
    </cfRule>
    <cfRule type="containsText" dxfId="146" priority="147" operator="containsText" text="PRAZO - MENOS DE 7 DIAS">
      <formula>NOT(ISERROR(SEARCH("PRAZO - MENOS DE 7 DIAS",F5)))</formula>
    </cfRule>
    <cfRule type="containsText" dxfId="145" priority="148" operator="containsText" text="PRAZO - MENOS DE 7 DIAS">
      <formula>NOT(ISERROR(SEARCH("PRAZO - MENOS DE 7 DIAS",F5)))</formula>
    </cfRule>
    <cfRule type="containsText" dxfId="144" priority="149" operator="containsText" text="PRAZO - MENOS DE 7 DIAS">
      <formula>NOT(ISERROR(SEARCH("PRAZO - MENOS DE 7 DIAS",F5)))</formula>
    </cfRule>
  </conditionalFormatting>
  <conditionalFormatting sqref="F6">
    <cfRule type="containsText" dxfId="143" priority="134" operator="containsText" text="VENCEU">
      <formula>NOT(ISERROR(SEARCH("VENCEU",F6)))</formula>
    </cfRule>
    <cfRule type="containsText" dxfId="142" priority="135" operator="containsText" text="PRAZO - MENOS DE 7 DIAS">
      <formula>NOT(ISERROR(SEARCH("PRAZO - MENOS DE 7 DIAS",F6)))</formula>
    </cfRule>
    <cfRule type="containsText" dxfId="141" priority="136" operator="containsText" text="PRAZO - MENOS DE 3 DIAS">
      <formula>NOT(ISERROR(SEARCH("PRAZO - MENOS DE 3 DIAS",F6)))</formula>
    </cfRule>
    <cfRule type="containsText" dxfId="140" priority="137" operator="containsText" text="PRAZO - MAIS DE 30 DIAS">
      <formula>NOT(ISERROR(SEARCH("PRAZO - MAIS DE 30 DIAS",F6)))</formula>
    </cfRule>
    <cfRule type="containsText" dxfId="139" priority="138" operator="containsText" text="PRAZO - MENOS DE 3 DIAS">
      <formula>NOT(ISERROR(SEARCH("PRAZO - MENOS DE 3 DIAS",F6)))</formula>
    </cfRule>
    <cfRule type="containsText" dxfId="138" priority="139" operator="containsText" text="PRAZO - MENOS DE 30 DIAS">
      <formula>NOT(ISERROR(SEARCH("PRAZO - MENOS DE 30 DIAS",F6)))</formula>
    </cfRule>
    <cfRule type="containsText" dxfId="137" priority="140" operator="containsText" text="PRAZO - MENOS DE 7 DIAS">
      <formula>NOT(ISERROR(SEARCH("PRAZO - MENOS DE 7 DIAS",F6)))</formula>
    </cfRule>
    <cfRule type="containsText" dxfId="136" priority="141" operator="containsText" text="PRAZO - MAIS DE 30 DIAS">
      <formula>NOT(ISERROR(SEARCH("PRAZO - MAIS DE 30 DIAS",F6)))</formula>
    </cfRule>
    <cfRule type="containsText" dxfId="135" priority="142" operator="containsText" text="VENCEU">
      <formula>NOT(ISERROR(SEARCH("VENCEU",F6)))</formula>
    </cfRule>
    <cfRule type="containsText" dxfId="134" priority="143" operator="containsText" text="Prazo Mais de 30 dias">
      <formula>NOT(ISERROR(SEARCH("Prazo Mais de 30 dias",F6)))</formula>
    </cfRule>
    <cfRule type="containsText" dxfId="133" priority="144" operator="containsText" text="VENCEU">
      <formula>NOT(ISERROR(SEARCH("VENCEU",F6)))</formula>
    </cfRule>
  </conditionalFormatting>
  <conditionalFormatting sqref="F6">
    <cfRule type="containsText" dxfId="132" priority="129" operator="containsText" text="PRAZO - MENOS DE 3 DIAS">
      <formula>NOT(ISERROR(SEARCH("PRAZO - MENOS DE 3 DIAS",F6)))</formula>
    </cfRule>
    <cfRule type="containsText" dxfId="131" priority="130" operator="containsText" text="PRAZO - MENOS DE 3 DIAS">
      <formula>NOT(ISERROR(SEARCH("PRAZO - MENOS DE 3 DIAS",F6)))</formula>
    </cfRule>
    <cfRule type="containsText" dxfId="130" priority="131" operator="containsText" text="PRAZO - MENOS DE 7 DIAS">
      <formula>NOT(ISERROR(SEARCH("PRAZO - MENOS DE 7 DIAS",F6)))</formula>
    </cfRule>
    <cfRule type="containsText" dxfId="129" priority="132" operator="containsText" text="PRAZO - MENOS DE 7 DIAS">
      <formula>NOT(ISERROR(SEARCH("PRAZO - MENOS DE 7 DIAS",F6)))</formula>
    </cfRule>
    <cfRule type="containsText" dxfId="128" priority="133" operator="containsText" text="PRAZO - MENOS DE 7 DIAS">
      <formula>NOT(ISERROR(SEARCH("PRAZO - MENOS DE 7 DIAS",F6)))</formula>
    </cfRule>
  </conditionalFormatting>
  <conditionalFormatting sqref="F7">
    <cfRule type="containsText" dxfId="127" priority="118" operator="containsText" text="VENCEU">
      <formula>NOT(ISERROR(SEARCH("VENCEU",F7)))</formula>
    </cfRule>
    <cfRule type="containsText" dxfId="126" priority="119" operator="containsText" text="PRAZO - MENOS DE 7 DIAS">
      <formula>NOT(ISERROR(SEARCH("PRAZO - MENOS DE 7 DIAS",F7)))</formula>
    </cfRule>
    <cfRule type="containsText" dxfId="125" priority="120" operator="containsText" text="PRAZO - MENOS DE 3 DIAS">
      <formula>NOT(ISERROR(SEARCH("PRAZO - MENOS DE 3 DIAS",F7)))</formula>
    </cfRule>
    <cfRule type="containsText" dxfId="124" priority="121" operator="containsText" text="PRAZO - MAIS DE 30 DIAS">
      <formula>NOT(ISERROR(SEARCH("PRAZO - MAIS DE 30 DIAS",F7)))</formula>
    </cfRule>
    <cfRule type="containsText" dxfId="123" priority="122" operator="containsText" text="PRAZO - MENOS DE 3 DIAS">
      <formula>NOT(ISERROR(SEARCH("PRAZO - MENOS DE 3 DIAS",F7)))</formula>
    </cfRule>
    <cfRule type="containsText" dxfId="122" priority="123" operator="containsText" text="PRAZO - MENOS DE 30 DIAS">
      <formula>NOT(ISERROR(SEARCH("PRAZO - MENOS DE 30 DIAS",F7)))</formula>
    </cfRule>
    <cfRule type="containsText" dxfId="121" priority="124" operator="containsText" text="PRAZO - MENOS DE 7 DIAS">
      <formula>NOT(ISERROR(SEARCH("PRAZO - MENOS DE 7 DIAS",F7)))</formula>
    </cfRule>
    <cfRule type="containsText" dxfId="120" priority="125" operator="containsText" text="PRAZO - MAIS DE 30 DIAS">
      <formula>NOT(ISERROR(SEARCH("PRAZO - MAIS DE 30 DIAS",F7)))</formula>
    </cfRule>
    <cfRule type="containsText" dxfId="119" priority="126" operator="containsText" text="VENCEU">
      <formula>NOT(ISERROR(SEARCH("VENCEU",F7)))</formula>
    </cfRule>
    <cfRule type="containsText" dxfId="118" priority="127" operator="containsText" text="Prazo Mais de 30 dias">
      <formula>NOT(ISERROR(SEARCH("Prazo Mais de 30 dias",F7)))</formula>
    </cfRule>
    <cfRule type="containsText" dxfId="117" priority="128" operator="containsText" text="VENCEU">
      <formula>NOT(ISERROR(SEARCH("VENCEU",F7)))</formula>
    </cfRule>
  </conditionalFormatting>
  <conditionalFormatting sqref="F7">
    <cfRule type="containsText" dxfId="116" priority="113" operator="containsText" text="PRAZO - MENOS DE 3 DIAS">
      <formula>NOT(ISERROR(SEARCH("PRAZO - MENOS DE 3 DIAS",F7)))</formula>
    </cfRule>
    <cfRule type="containsText" dxfId="115" priority="114" operator="containsText" text="PRAZO - MENOS DE 3 DIAS">
      <formula>NOT(ISERROR(SEARCH("PRAZO - MENOS DE 3 DIAS",F7)))</formula>
    </cfRule>
    <cfRule type="containsText" dxfId="114" priority="115" operator="containsText" text="PRAZO - MENOS DE 7 DIAS">
      <formula>NOT(ISERROR(SEARCH("PRAZO - MENOS DE 7 DIAS",F7)))</formula>
    </cfRule>
    <cfRule type="containsText" dxfId="113" priority="116" operator="containsText" text="PRAZO - MENOS DE 7 DIAS">
      <formula>NOT(ISERROR(SEARCH("PRAZO - MENOS DE 7 DIAS",F7)))</formula>
    </cfRule>
    <cfRule type="containsText" dxfId="112" priority="117" operator="containsText" text="PRAZO - MENOS DE 7 DIAS">
      <formula>NOT(ISERROR(SEARCH("PRAZO - MENOS DE 7 DIAS",F7)))</formula>
    </cfRule>
  </conditionalFormatting>
  <conditionalFormatting sqref="F8">
    <cfRule type="containsText" dxfId="111" priority="102" operator="containsText" text="VENCEU">
      <formula>NOT(ISERROR(SEARCH("VENCEU",F8)))</formula>
    </cfRule>
    <cfRule type="containsText" dxfId="110" priority="103" operator="containsText" text="PRAZO - MENOS DE 7 DIAS">
      <formula>NOT(ISERROR(SEARCH("PRAZO - MENOS DE 7 DIAS",F8)))</formula>
    </cfRule>
    <cfRule type="containsText" dxfId="109" priority="104" operator="containsText" text="PRAZO - MENOS DE 3 DIAS">
      <formula>NOT(ISERROR(SEARCH("PRAZO - MENOS DE 3 DIAS",F8)))</formula>
    </cfRule>
    <cfRule type="containsText" dxfId="108" priority="105" operator="containsText" text="PRAZO - MAIS DE 30 DIAS">
      <formula>NOT(ISERROR(SEARCH("PRAZO - MAIS DE 30 DIAS",F8)))</formula>
    </cfRule>
    <cfRule type="containsText" dxfId="107" priority="106" operator="containsText" text="PRAZO - MENOS DE 3 DIAS">
      <formula>NOT(ISERROR(SEARCH("PRAZO - MENOS DE 3 DIAS",F8)))</formula>
    </cfRule>
    <cfRule type="containsText" dxfId="106" priority="107" operator="containsText" text="PRAZO - MENOS DE 30 DIAS">
      <formula>NOT(ISERROR(SEARCH("PRAZO - MENOS DE 30 DIAS",F8)))</formula>
    </cfRule>
    <cfRule type="containsText" dxfId="105" priority="108" operator="containsText" text="PRAZO - MENOS DE 7 DIAS">
      <formula>NOT(ISERROR(SEARCH("PRAZO - MENOS DE 7 DIAS",F8)))</formula>
    </cfRule>
    <cfRule type="containsText" dxfId="104" priority="109" operator="containsText" text="PRAZO - MAIS DE 30 DIAS">
      <formula>NOT(ISERROR(SEARCH("PRAZO - MAIS DE 30 DIAS",F8)))</formula>
    </cfRule>
    <cfRule type="containsText" dxfId="103" priority="110" operator="containsText" text="VENCEU">
      <formula>NOT(ISERROR(SEARCH("VENCEU",F8)))</formula>
    </cfRule>
    <cfRule type="containsText" dxfId="102" priority="111" operator="containsText" text="Prazo Mais de 30 dias">
      <formula>NOT(ISERROR(SEARCH("Prazo Mais de 30 dias",F8)))</formula>
    </cfRule>
    <cfRule type="containsText" dxfId="101" priority="112" operator="containsText" text="VENCEU">
      <formula>NOT(ISERROR(SEARCH("VENCEU",F8)))</formula>
    </cfRule>
  </conditionalFormatting>
  <conditionalFormatting sqref="F8">
    <cfRule type="containsText" dxfId="100" priority="97" operator="containsText" text="PRAZO - MENOS DE 3 DIAS">
      <formula>NOT(ISERROR(SEARCH("PRAZO - MENOS DE 3 DIAS",F8)))</formula>
    </cfRule>
    <cfRule type="containsText" dxfId="99" priority="98" operator="containsText" text="PRAZO - MENOS DE 3 DIAS">
      <formula>NOT(ISERROR(SEARCH("PRAZO - MENOS DE 3 DIAS",F8)))</formula>
    </cfRule>
    <cfRule type="containsText" dxfId="98" priority="99" operator="containsText" text="PRAZO - MENOS DE 7 DIAS">
      <formula>NOT(ISERROR(SEARCH("PRAZO - MENOS DE 7 DIAS",F8)))</formula>
    </cfRule>
    <cfRule type="containsText" dxfId="97" priority="100" operator="containsText" text="PRAZO - MENOS DE 7 DIAS">
      <formula>NOT(ISERROR(SEARCH("PRAZO - MENOS DE 7 DIAS",F8)))</formula>
    </cfRule>
    <cfRule type="containsText" dxfId="96" priority="101" operator="containsText" text="PRAZO - MENOS DE 7 DIAS">
      <formula>NOT(ISERROR(SEARCH("PRAZO - MENOS DE 7 DIAS",F8)))</formula>
    </cfRule>
  </conditionalFormatting>
  <conditionalFormatting sqref="F9">
    <cfRule type="containsText" dxfId="95" priority="86" operator="containsText" text="VENCEU">
      <formula>NOT(ISERROR(SEARCH("VENCEU",F9)))</formula>
    </cfRule>
    <cfRule type="containsText" dxfId="94" priority="87" operator="containsText" text="PRAZO - MENOS DE 7 DIAS">
      <formula>NOT(ISERROR(SEARCH("PRAZO - MENOS DE 7 DIAS",F9)))</formula>
    </cfRule>
    <cfRule type="containsText" dxfId="93" priority="88" operator="containsText" text="PRAZO - MENOS DE 3 DIAS">
      <formula>NOT(ISERROR(SEARCH("PRAZO - MENOS DE 3 DIAS",F9)))</formula>
    </cfRule>
    <cfRule type="containsText" dxfId="92" priority="89" operator="containsText" text="PRAZO - MAIS DE 30 DIAS">
      <formula>NOT(ISERROR(SEARCH("PRAZO - MAIS DE 30 DIAS",F9)))</formula>
    </cfRule>
    <cfRule type="containsText" dxfId="91" priority="90" operator="containsText" text="PRAZO - MENOS DE 3 DIAS">
      <formula>NOT(ISERROR(SEARCH("PRAZO - MENOS DE 3 DIAS",F9)))</formula>
    </cfRule>
    <cfRule type="containsText" dxfId="90" priority="91" operator="containsText" text="PRAZO - MENOS DE 30 DIAS">
      <formula>NOT(ISERROR(SEARCH("PRAZO - MENOS DE 30 DIAS",F9)))</formula>
    </cfRule>
    <cfRule type="containsText" dxfId="89" priority="92" operator="containsText" text="PRAZO - MENOS DE 7 DIAS">
      <formula>NOT(ISERROR(SEARCH("PRAZO - MENOS DE 7 DIAS",F9)))</formula>
    </cfRule>
    <cfRule type="containsText" dxfId="88" priority="93" operator="containsText" text="PRAZO - MAIS DE 30 DIAS">
      <formula>NOT(ISERROR(SEARCH("PRAZO - MAIS DE 30 DIAS",F9)))</formula>
    </cfRule>
    <cfRule type="containsText" dxfId="87" priority="94" operator="containsText" text="VENCEU">
      <formula>NOT(ISERROR(SEARCH("VENCEU",F9)))</formula>
    </cfRule>
    <cfRule type="containsText" dxfId="86" priority="95" operator="containsText" text="Prazo Mais de 30 dias">
      <formula>NOT(ISERROR(SEARCH("Prazo Mais de 30 dias",F9)))</formula>
    </cfRule>
    <cfRule type="containsText" dxfId="85" priority="96" operator="containsText" text="VENCEU">
      <formula>NOT(ISERROR(SEARCH("VENCEU",F9)))</formula>
    </cfRule>
  </conditionalFormatting>
  <conditionalFormatting sqref="F9">
    <cfRule type="containsText" dxfId="84" priority="81" operator="containsText" text="PRAZO - MENOS DE 3 DIAS">
      <formula>NOT(ISERROR(SEARCH("PRAZO - MENOS DE 3 DIAS",F9)))</formula>
    </cfRule>
    <cfRule type="containsText" dxfId="83" priority="82" operator="containsText" text="PRAZO - MENOS DE 3 DIAS">
      <formula>NOT(ISERROR(SEARCH("PRAZO - MENOS DE 3 DIAS",F9)))</formula>
    </cfRule>
    <cfRule type="containsText" dxfId="82" priority="83" operator="containsText" text="PRAZO - MENOS DE 7 DIAS">
      <formula>NOT(ISERROR(SEARCH("PRAZO - MENOS DE 7 DIAS",F9)))</formula>
    </cfRule>
    <cfRule type="containsText" dxfId="81" priority="84" operator="containsText" text="PRAZO - MENOS DE 7 DIAS">
      <formula>NOT(ISERROR(SEARCH("PRAZO - MENOS DE 7 DIAS",F9)))</formula>
    </cfRule>
    <cfRule type="containsText" dxfId="80" priority="85" operator="containsText" text="PRAZO - MENOS DE 7 DIAS">
      <formula>NOT(ISERROR(SEARCH("PRAZO - MENOS DE 7 DIAS",F9)))</formula>
    </cfRule>
  </conditionalFormatting>
  <conditionalFormatting sqref="F10">
    <cfRule type="containsText" dxfId="79" priority="70" operator="containsText" text="VENCEU">
      <formula>NOT(ISERROR(SEARCH("VENCEU",F10)))</formula>
    </cfRule>
    <cfRule type="containsText" dxfId="78" priority="71" operator="containsText" text="PRAZO - MENOS DE 7 DIAS">
      <formula>NOT(ISERROR(SEARCH("PRAZO - MENOS DE 7 DIAS",F10)))</formula>
    </cfRule>
    <cfRule type="containsText" dxfId="77" priority="72" operator="containsText" text="PRAZO - MENOS DE 3 DIAS">
      <formula>NOT(ISERROR(SEARCH("PRAZO - MENOS DE 3 DIAS",F10)))</formula>
    </cfRule>
    <cfRule type="containsText" dxfId="76" priority="73" operator="containsText" text="PRAZO - MAIS DE 30 DIAS">
      <formula>NOT(ISERROR(SEARCH("PRAZO - MAIS DE 30 DIAS",F10)))</formula>
    </cfRule>
    <cfRule type="containsText" dxfId="75" priority="74" operator="containsText" text="PRAZO - MENOS DE 3 DIAS">
      <formula>NOT(ISERROR(SEARCH("PRAZO - MENOS DE 3 DIAS",F10)))</formula>
    </cfRule>
    <cfRule type="containsText" dxfId="74" priority="75" operator="containsText" text="PRAZO - MENOS DE 30 DIAS">
      <formula>NOT(ISERROR(SEARCH("PRAZO - MENOS DE 30 DIAS",F10)))</formula>
    </cfRule>
    <cfRule type="containsText" dxfId="73" priority="76" operator="containsText" text="PRAZO - MENOS DE 7 DIAS">
      <formula>NOT(ISERROR(SEARCH("PRAZO - MENOS DE 7 DIAS",F10)))</formula>
    </cfRule>
    <cfRule type="containsText" dxfId="72" priority="77" operator="containsText" text="PRAZO - MAIS DE 30 DIAS">
      <formula>NOT(ISERROR(SEARCH("PRAZO - MAIS DE 30 DIAS",F10)))</formula>
    </cfRule>
    <cfRule type="containsText" dxfId="71" priority="78" operator="containsText" text="VENCEU">
      <formula>NOT(ISERROR(SEARCH("VENCEU",F10)))</formula>
    </cfRule>
    <cfRule type="containsText" dxfId="70" priority="79" operator="containsText" text="Prazo Mais de 30 dias">
      <formula>NOT(ISERROR(SEARCH("Prazo Mais de 30 dias",F10)))</formula>
    </cfRule>
    <cfRule type="containsText" dxfId="69" priority="80" operator="containsText" text="VENCEU">
      <formula>NOT(ISERROR(SEARCH("VENCEU",F10)))</formula>
    </cfRule>
  </conditionalFormatting>
  <conditionalFormatting sqref="F10">
    <cfRule type="containsText" dxfId="68" priority="65" operator="containsText" text="PRAZO - MENOS DE 3 DIAS">
      <formula>NOT(ISERROR(SEARCH("PRAZO - MENOS DE 3 DIAS",F10)))</formula>
    </cfRule>
    <cfRule type="containsText" dxfId="67" priority="66" operator="containsText" text="PRAZO - MENOS DE 3 DIAS">
      <formula>NOT(ISERROR(SEARCH("PRAZO - MENOS DE 3 DIAS",F10)))</formula>
    </cfRule>
    <cfRule type="containsText" dxfId="66" priority="67" operator="containsText" text="PRAZO - MENOS DE 7 DIAS">
      <formula>NOT(ISERROR(SEARCH("PRAZO - MENOS DE 7 DIAS",F10)))</formula>
    </cfRule>
    <cfRule type="containsText" dxfId="65" priority="68" operator="containsText" text="PRAZO - MENOS DE 7 DIAS">
      <formula>NOT(ISERROR(SEARCH("PRAZO - MENOS DE 7 DIAS",F10)))</formula>
    </cfRule>
    <cfRule type="containsText" dxfId="64" priority="69" operator="containsText" text="PRAZO - MENOS DE 7 DIAS">
      <formula>NOT(ISERROR(SEARCH("PRAZO - MENOS DE 7 DIAS",F10)))</formula>
    </cfRule>
  </conditionalFormatting>
  <conditionalFormatting sqref="F11">
    <cfRule type="containsText" dxfId="63" priority="54" operator="containsText" text="VENCEU">
      <formula>NOT(ISERROR(SEARCH("VENCEU",F11)))</formula>
    </cfRule>
    <cfRule type="containsText" dxfId="62" priority="55" operator="containsText" text="PRAZO - MENOS DE 7 DIAS">
      <formula>NOT(ISERROR(SEARCH("PRAZO - MENOS DE 7 DIAS",F11)))</formula>
    </cfRule>
    <cfRule type="containsText" dxfId="61" priority="56" operator="containsText" text="PRAZO - MENOS DE 3 DIAS">
      <formula>NOT(ISERROR(SEARCH("PRAZO - MENOS DE 3 DIAS",F11)))</formula>
    </cfRule>
    <cfRule type="containsText" dxfId="60" priority="57" operator="containsText" text="PRAZO - MAIS DE 30 DIAS">
      <formula>NOT(ISERROR(SEARCH("PRAZO - MAIS DE 30 DIAS",F11)))</formula>
    </cfRule>
    <cfRule type="containsText" dxfId="59" priority="58" operator="containsText" text="PRAZO - MENOS DE 3 DIAS">
      <formula>NOT(ISERROR(SEARCH("PRAZO - MENOS DE 3 DIAS",F11)))</formula>
    </cfRule>
    <cfRule type="containsText" dxfId="58" priority="59" operator="containsText" text="PRAZO - MENOS DE 30 DIAS">
      <formula>NOT(ISERROR(SEARCH("PRAZO - MENOS DE 30 DIAS",F11)))</formula>
    </cfRule>
    <cfRule type="containsText" dxfId="57" priority="60" operator="containsText" text="PRAZO - MENOS DE 7 DIAS">
      <formula>NOT(ISERROR(SEARCH("PRAZO - MENOS DE 7 DIAS",F11)))</formula>
    </cfRule>
    <cfRule type="containsText" dxfId="56" priority="61" operator="containsText" text="PRAZO - MAIS DE 30 DIAS">
      <formula>NOT(ISERROR(SEARCH("PRAZO - MAIS DE 30 DIAS",F11)))</formula>
    </cfRule>
    <cfRule type="containsText" dxfId="55" priority="62" operator="containsText" text="VENCEU">
      <formula>NOT(ISERROR(SEARCH("VENCEU",F11)))</formula>
    </cfRule>
    <cfRule type="containsText" dxfId="54" priority="63" operator="containsText" text="Prazo Mais de 30 dias">
      <formula>NOT(ISERROR(SEARCH("Prazo Mais de 30 dias",F11)))</formula>
    </cfRule>
    <cfRule type="containsText" dxfId="53" priority="64" operator="containsText" text="VENCEU">
      <formula>NOT(ISERROR(SEARCH("VENCEU",F11)))</formula>
    </cfRule>
  </conditionalFormatting>
  <conditionalFormatting sqref="F11">
    <cfRule type="containsText" dxfId="52" priority="49" operator="containsText" text="PRAZO - MENOS DE 3 DIAS">
      <formula>NOT(ISERROR(SEARCH("PRAZO - MENOS DE 3 DIAS",F11)))</formula>
    </cfRule>
    <cfRule type="containsText" dxfId="51" priority="50" operator="containsText" text="PRAZO - MENOS DE 3 DIAS">
      <formula>NOT(ISERROR(SEARCH("PRAZO - MENOS DE 3 DIAS",F11)))</formula>
    </cfRule>
    <cfRule type="containsText" dxfId="50" priority="51" operator="containsText" text="PRAZO - MENOS DE 7 DIAS">
      <formula>NOT(ISERROR(SEARCH("PRAZO - MENOS DE 7 DIAS",F11)))</formula>
    </cfRule>
    <cfRule type="containsText" dxfId="49" priority="52" operator="containsText" text="PRAZO - MENOS DE 7 DIAS">
      <formula>NOT(ISERROR(SEARCH("PRAZO - MENOS DE 7 DIAS",F11)))</formula>
    </cfRule>
    <cfRule type="containsText" dxfId="48" priority="53" operator="containsText" text="PRAZO - MENOS DE 7 DIAS">
      <formula>NOT(ISERROR(SEARCH("PRAZO - MENOS DE 7 DIAS",F11)))</formula>
    </cfRule>
  </conditionalFormatting>
  <conditionalFormatting sqref="F12">
    <cfRule type="containsText" dxfId="47" priority="38" operator="containsText" text="VENCEU">
      <formula>NOT(ISERROR(SEARCH("VENCEU",F12)))</formula>
    </cfRule>
    <cfRule type="containsText" dxfId="46" priority="39" operator="containsText" text="PRAZO - MENOS DE 7 DIAS">
      <formula>NOT(ISERROR(SEARCH("PRAZO - MENOS DE 7 DIAS",F12)))</formula>
    </cfRule>
    <cfRule type="containsText" dxfId="45" priority="40" operator="containsText" text="PRAZO - MENOS DE 3 DIAS">
      <formula>NOT(ISERROR(SEARCH("PRAZO - MENOS DE 3 DIAS",F12)))</formula>
    </cfRule>
    <cfRule type="containsText" dxfId="44" priority="41" operator="containsText" text="PRAZO - MAIS DE 30 DIAS">
      <formula>NOT(ISERROR(SEARCH("PRAZO - MAIS DE 30 DIAS",F12)))</formula>
    </cfRule>
    <cfRule type="containsText" dxfId="43" priority="42" operator="containsText" text="PRAZO - MENOS DE 3 DIAS">
      <formula>NOT(ISERROR(SEARCH("PRAZO - MENOS DE 3 DIAS",F12)))</formula>
    </cfRule>
    <cfRule type="containsText" dxfId="42" priority="43" operator="containsText" text="PRAZO - MENOS DE 30 DIAS">
      <formula>NOT(ISERROR(SEARCH("PRAZO - MENOS DE 30 DIAS",F12)))</formula>
    </cfRule>
    <cfRule type="containsText" dxfId="41" priority="44" operator="containsText" text="PRAZO - MENOS DE 7 DIAS">
      <formula>NOT(ISERROR(SEARCH("PRAZO - MENOS DE 7 DIAS",F12)))</formula>
    </cfRule>
    <cfRule type="containsText" dxfId="40" priority="45" operator="containsText" text="PRAZO - MAIS DE 30 DIAS">
      <formula>NOT(ISERROR(SEARCH("PRAZO - MAIS DE 30 DIAS",F12)))</formula>
    </cfRule>
    <cfRule type="containsText" dxfId="39" priority="46" operator="containsText" text="VENCEU">
      <formula>NOT(ISERROR(SEARCH("VENCEU",F12)))</formula>
    </cfRule>
    <cfRule type="containsText" dxfId="38" priority="47" operator="containsText" text="Prazo Mais de 30 dias">
      <formula>NOT(ISERROR(SEARCH("Prazo Mais de 30 dias",F12)))</formula>
    </cfRule>
    <cfRule type="containsText" dxfId="37" priority="48" operator="containsText" text="VENCEU">
      <formula>NOT(ISERROR(SEARCH("VENCEU",F12)))</formula>
    </cfRule>
  </conditionalFormatting>
  <conditionalFormatting sqref="F12">
    <cfRule type="containsText" dxfId="36" priority="33" operator="containsText" text="PRAZO - MENOS DE 3 DIAS">
      <formula>NOT(ISERROR(SEARCH("PRAZO - MENOS DE 3 DIAS",F12)))</formula>
    </cfRule>
    <cfRule type="containsText" dxfId="35" priority="34" operator="containsText" text="PRAZO - MENOS DE 3 DIAS">
      <formula>NOT(ISERROR(SEARCH("PRAZO - MENOS DE 3 DIAS",F12)))</formula>
    </cfRule>
    <cfRule type="containsText" dxfId="34" priority="35" operator="containsText" text="PRAZO - MENOS DE 7 DIAS">
      <formula>NOT(ISERROR(SEARCH("PRAZO - MENOS DE 7 DIAS",F12)))</formula>
    </cfRule>
    <cfRule type="containsText" dxfId="33" priority="36" operator="containsText" text="PRAZO - MENOS DE 7 DIAS">
      <formula>NOT(ISERROR(SEARCH("PRAZO - MENOS DE 7 DIAS",F12)))</formula>
    </cfRule>
    <cfRule type="containsText" dxfId="32" priority="37" operator="containsText" text="PRAZO - MENOS DE 7 DIAS">
      <formula>NOT(ISERROR(SEARCH("PRAZO - MENOS DE 7 DIAS",F12)))</formula>
    </cfRule>
  </conditionalFormatting>
  <conditionalFormatting sqref="F13">
    <cfRule type="containsText" dxfId="31" priority="22" operator="containsText" text="VENCEU">
      <formula>NOT(ISERROR(SEARCH("VENCEU",F13)))</formula>
    </cfRule>
    <cfRule type="containsText" dxfId="30" priority="23" operator="containsText" text="PRAZO - MENOS DE 7 DIAS">
      <formula>NOT(ISERROR(SEARCH("PRAZO - MENOS DE 7 DIAS",F13)))</formula>
    </cfRule>
    <cfRule type="containsText" dxfId="29" priority="24" operator="containsText" text="PRAZO - MENOS DE 3 DIAS">
      <formula>NOT(ISERROR(SEARCH("PRAZO - MENOS DE 3 DIAS",F13)))</formula>
    </cfRule>
    <cfRule type="containsText" dxfId="28" priority="25" operator="containsText" text="PRAZO - MAIS DE 30 DIAS">
      <formula>NOT(ISERROR(SEARCH("PRAZO - MAIS DE 30 DIAS",F13)))</formula>
    </cfRule>
    <cfRule type="containsText" dxfId="27" priority="26" operator="containsText" text="PRAZO - MENOS DE 3 DIAS">
      <formula>NOT(ISERROR(SEARCH("PRAZO - MENOS DE 3 DIAS",F13)))</formula>
    </cfRule>
    <cfRule type="containsText" dxfId="26" priority="27" operator="containsText" text="PRAZO - MENOS DE 30 DIAS">
      <formula>NOT(ISERROR(SEARCH("PRAZO - MENOS DE 30 DIAS",F13)))</formula>
    </cfRule>
    <cfRule type="containsText" dxfId="25" priority="28" operator="containsText" text="PRAZO - MENOS DE 7 DIAS">
      <formula>NOT(ISERROR(SEARCH("PRAZO - MENOS DE 7 DIAS",F13)))</formula>
    </cfRule>
    <cfRule type="containsText" dxfId="24" priority="29" operator="containsText" text="PRAZO - MAIS DE 30 DIAS">
      <formula>NOT(ISERROR(SEARCH("PRAZO - MAIS DE 30 DIAS",F13)))</formula>
    </cfRule>
    <cfRule type="containsText" dxfId="23" priority="30" operator="containsText" text="VENCEU">
      <formula>NOT(ISERROR(SEARCH("VENCEU",F13)))</formula>
    </cfRule>
    <cfRule type="containsText" dxfId="22" priority="31" operator="containsText" text="Prazo Mais de 30 dias">
      <formula>NOT(ISERROR(SEARCH("Prazo Mais de 30 dias",F13)))</formula>
    </cfRule>
    <cfRule type="containsText" dxfId="21" priority="32" operator="containsText" text="VENCEU">
      <formula>NOT(ISERROR(SEARCH("VENCEU",F13)))</formula>
    </cfRule>
  </conditionalFormatting>
  <conditionalFormatting sqref="F13">
    <cfRule type="containsText" dxfId="20" priority="17" operator="containsText" text="PRAZO - MENOS DE 3 DIAS">
      <formula>NOT(ISERROR(SEARCH("PRAZO - MENOS DE 3 DIAS",F13)))</formula>
    </cfRule>
    <cfRule type="containsText" dxfId="19" priority="18" operator="containsText" text="PRAZO - MENOS DE 3 DIAS">
      <formula>NOT(ISERROR(SEARCH("PRAZO - MENOS DE 3 DIAS",F13)))</formula>
    </cfRule>
    <cfRule type="containsText" dxfId="18" priority="19" operator="containsText" text="PRAZO - MENOS DE 7 DIAS">
      <formula>NOT(ISERROR(SEARCH("PRAZO - MENOS DE 7 DIAS",F13)))</formula>
    </cfRule>
    <cfRule type="containsText" dxfId="17" priority="20" operator="containsText" text="PRAZO - MENOS DE 7 DIAS">
      <formula>NOT(ISERROR(SEARCH("PRAZO - MENOS DE 7 DIAS",F13)))</formula>
    </cfRule>
    <cfRule type="containsText" dxfId="16" priority="21" operator="containsText" text="PRAZO - MENOS DE 7 DIAS">
      <formula>NOT(ISERROR(SEARCH("PRAZO - MENOS DE 7 DIAS",F13)))</formula>
    </cfRule>
  </conditionalFormatting>
  <conditionalFormatting sqref="F14:F50">
    <cfRule type="containsText" dxfId="15" priority="6" operator="containsText" text="VENCEU">
      <formula>NOT(ISERROR(SEARCH("VENCEU",F14)))</formula>
    </cfRule>
    <cfRule type="containsText" dxfId="14" priority="7" operator="containsText" text="PRAZO - MENOS DE 7 DIAS">
      <formula>NOT(ISERROR(SEARCH("PRAZO - MENOS DE 7 DIAS",F14)))</formula>
    </cfRule>
    <cfRule type="containsText" dxfId="13" priority="8" operator="containsText" text="PRAZO - MENOS DE 3 DIAS">
      <formula>NOT(ISERROR(SEARCH("PRAZO - MENOS DE 3 DIAS",F14)))</formula>
    </cfRule>
    <cfRule type="containsText" dxfId="12" priority="9" operator="containsText" text="PRAZO - MAIS DE 30 DIAS">
      <formula>NOT(ISERROR(SEARCH("PRAZO - MAIS DE 30 DIAS",F14)))</formula>
    </cfRule>
    <cfRule type="containsText" dxfId="11" priority="10" operator="containsText" text="PRAZO - MENOS DE 3 DIAS">
      <formula>NOT(ISERROR(SEARCH("PRAZO - MENOS DE 3 DIAS",F14)))</formula>
    </cfRule>
    <cfRule type="containsText" dxfId="10" priority="11" operator="containsText" text="PRAZO - MENOS DE 30 DIAS">
      <formula>NOT(ISERROR(SEARCH("PRAZO - MENOS DE 30 DIAS",F14)))</formula>
    </cfRule>
    <cfRule type="containsText" dxfId="9" priority="12" operator="containsText" text="PRAZO - MENOS DE 7 DIAS">
      <formula>NOT(ISERROR(SEARCH("PRAZO - MENOS DE 7 DIAS",F14)))</formula>
    </cfRule>
    <cfRule type="containsText" dxfId="8" priority="13" operator="containsText" text="PRAZO - MAIS DE 30 DIAS">
      <formula>NOT(ISERROR(SEARCH("PRAZO - MAIS DE 30 DIAS",F14)))</formula>
    </cfRule>
    <cfRule type="containsText" dxfId="7" priority="14" operator="containsText" text="VENCEU">
      <formula>NOT(ISERROR(SEARCH("VENCEU",F14)))</formula>
    </cfRule>
    <cfRule type="containsText" dxfId="6" priority="15" operator="containsText" text="Prazo Mais de 30 dias">
      <formula>NOT(ISERROR(SEARCH("Prazo Mais de 30 dias",F14)))</formula>
    </cfRule>
    <cfRule type="containsText" dxfId="5" priority="16" operator="containsText" text="VENCEU">
      <formula>NOT(ISERROR(SEARCH("VENCEU",F14)))</formula>
    </cfRule>
  </conditionalFormatting>
  <conditionalFormatting sqref="F14:F50">
    <cfRule type="containsText" dxfId="4" priority="1" operator="containsText" text="PRAZO - MENOS DE 3 DIAS">
      <formula>NOT(ISERROR(SEARCH("PRAZO - MENOS DE 3 DIAS",F14)))</formula>
    </cfRule>
    <cfRule type="containsText" dxfId="3" priority="2" operator="containsText" text="PRAZO - MENOS DE 3 DIAS">
      <formula>NOT(ISERROR(SEARCH("PRAZO - MENOS DE 3 DIAS",F14)))</formula>
    </cfRule>
    <cfRule type="containsText" dxfId="2" priority="3" operator="containsText" text="PRAZO - MENOS DE 7 DIAS">
      <formula>NOT(ISERROR(SEARCH("PRAZO - MENOS DE 7 DIAS",F14)))</formula>
    </cfRule>
    <cfRule type="containsText" dxfId="1" priority="4" operator="containsText" text="PRAZO - MENOS DE 7 DIAS">
      <formula>NOT(ISERROR(SEARCH("PRAZO - MENOS DE 7 DIAS",F14)))</formula>
    </cfRule>
    <cfRule type="containsText" dxfId="0" priority="5" operator="containsText" text="PRAZO - MENOS DE 7 DIAS">
      <formula>NOT(ISERROR(SEARCH("PRAZO - MENOS DE 7 DIAS",F14)))</formula>
    </cfRule>
  </conditionalFormatting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2020-08-03T02:26:11Z</dcterms:created>
  <dcterms:modified xsi:type="dcterms:W3CDTF">2020-08-03T02:26:44Z</dcterms:modified>
</cp:coreProperties>
</file>