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<sst xmlns="http://schemas.openxmlformats.org/spreadsheetml/2006/main" count="12" uniqueCount="12">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</sst>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02.%20FEVEREIRO/PCF%202020%20-%20REV%2006%20-%20em%2015.07.20%20-%20VERS&#195;O%2002%20-%200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CARUARU</v>
          </cell>
          <cell r="E11" t="str">
            <v>1.99 - Outras Despesas com Pessoal</v>
          </cell>
          <cell r="F11">
            <v>10548532000111</v>
          </cell>
          <cell r="G11" t="str">
            <v>AETPC - ASSSOC. DAS EMPRESAS DE TRANSPORTE DE PASSAGEIROS DE CARUARU</v>
          </cell>
          <cell r="H11" t="str">
            <v>S</v>
          </cell>
          <cell r="I11" t="str">
            <v>N</v>
          </cell>
          <cell r="N11">
            <v>4494.6000000000004</v>
          </cell>
        </row>
        <row r="12">
          <cell r="C12" t="str">
            <v>UPAE CARUARU</v>
          </cell>
          <cell r="E12" t="str">
            <v>1.99 - Outras Despesas com Pessoal</v>
          </cell>
          <cell r="F12">
            <v>61383493000180</v>
          </cell>
          <cell r="G12" t="str">
            <v>SOMPO SEGUROS S.A.</v>
          </cell>
          <cell r="H12" t="str">
            <v>S</v>
          </cell>
          <cell r="I12" t="str">
            <v>N</v>
          </cell>
          <cell r="N12">
            <v>377.75</v>
          </cell>
        </row>
        <row r="13">
          <cell r="C13" t="str">
            <v>UPAE CARUARU</v>
          </cell>
          <cell r="E13" t="str">
            <v>1.99 - Outras Despesas com Pessoal</v>
          </cell>
          <cell r="F13">
            <v>15242921000138</v>
          </cell>
          <cell r="G13" t="str">
            <v>M. A. DE O. MENEZES EIRELI ME</v>
          </cell>
          <cell r="H13" t="str">
            <v>B</v>
          </cell>
          <cell r="I13" t="str">
            <v>S</v>
          </cell>
          <cell r="J13" t="str">
            <v>000001549</v>
          </cell>
          <cell r="K13">
            <v>43878</v>
          </cell>
          <cell r="L13" t="str">
            <v>262002152429210001385500100000154910000004490</v>
          </cell>
          <cell r="M13" t="str">
            <v>26 -  Pernambuco</v>
          </cell>
          <cell r="N13">
            <v>13949.5</v>
          </cell>
        </row>
        <row r="14">
          <cell r="C14" t="str">
            <v>UPAE CARUARU</v>
          </cell>
          <cell r="E14" t="str">
            <v>1.99 - Outras Despesas com Pessoal</v>
          </cell>
          <cell r="F14">
            <v>15242921000138</v>
          </cell>
          <cell r="G14" t="str">
            <v>M. A. DE O. MENEZES EIRELI ME</v>
          </cell>
          <cell r="H14" t="str">
            <v>B</v>
          </cell>
          <cell r="I14" t="str">
            <v>S</v>
          </cell>
          <cell r="J14" t="str">
            <v>000001559</v>
          </cell>
          <cell r="K14">
            <v>43892</v>
          </cell>
          <cell r="L14" t="str">
            <v>26200315242921000138550010000015591000004597</v>
          </cell>
          <cell r="M14" t="str">
            <v>26 -  Pernambuco</v>
          </cell>
          <cell r="N14">
            <v>9637</v>
          </cell>
        </row>
        <row r="15">
          <cell r="C15" t="str">
            <v>UPAE CARUARU</v>
          </cell>
          <cell r="E15" t="str">
            <v>3.12 - Material Hospitalar</v>
          </cell>
          <cell r="F15">
            <v>12420164001048</v>
          </cell>
          <cell r="G15" t="str">
            <v>CM HOSPITALAR S.A. RECIFE</v>
          </cell>
          <cell r="H15" t="str">
            <v>B</v>
          </cell>
          <cell r="I15" t="str">
            <v>S</v>
          </cell>
          <cell r="J15" t="str">
            <v>000058750</v>
          </cell>
          <cell r="K15">
            <v>43859</v>
          </cell>
          <cell r="L15" t="str">
            <v>26200112420164001048550010000587501001961330</v>
          </cell>
          <cell r="M15" t="str">
            <v>26 -  Pernambuco</v>
          </cell>
          <cell r="N15">
            <v>1056.2</v>
          </cell>
        </row>
        <row r="16">
          <cell r="C16" t="str">
            <v>UPAE CARUARU</v>
          </cell>
          <cell r="E16" t="str">
            <v>3.12 - Material Hospitalar</v>
          </cell>
          <cell r="F16">
            <v>3817043000152</v>
          </cell>
          <cell r="G16" t="str">
            <v>PHARMAPLUS LTDA</v>
          </cell>
          <cell r="H16" t="str">
            <v>B</v>
          </cell>
          <cell r="I16" t="str">
            <v>S</v>
          </cell>
          <cell r="J16" t="str">
            <v>000016779</v>
          </cell>
          <cell r="K16">
            <v>43875</v>
          </cell>
          <cell r="L16" t="str">
            <v>26200203817043000152550010000167791070690031</v>
          </cell>
          <cell r="M16" t="str">
            <v>26 -  Pernambuco</v>
          </cell>
          <cell r="N16">
            <v>443.32</v>
          </cell>
        </row>
        <row r="17">
          <cell r="C17" t="str">
            <v>UPAE CARUARU</v>
          </cell>
          <cell r="E17" t="str">
            <v>3.12 - Material Hospitalar</v>
          </cell>
          <cell r="F17">
            <v>24436602000154</v>
          </cell>
          <cell r="G17" t="str">
            <v>ART CIRURICA LTDA</v>
          </cell>
          <cell r="H17" t="str">
            <v>B</v>
          </cell>
          <cell r="I17" t="str">
            <v>S</v>
          </cell>
          <cell r="J17" t="str">
            <v>77830</v>
          </cell>
          <cell r="K17">
            <v>43880</v>
          </cell>
          <cell r="L17" t="str">
            <v>2620224436602000154550010000778301111778309</v>
          </cell>
          <cell r="M17" t="str">
            <v>26 -  Pernambuco</v>
          </cell>
          <cell r="N17">
            <v>1050</v>
          </cell>
        </row>
        <row r="18">
          <cell r="C18" t="str">
            <v>UPAE CARUARU</v>
          </cell>
          <cell r="E18" t="str">
            <v>3.12 - Material Hospitalar</v>
          </cell>
          <cell r="F18">
            <v>5044056000161</v>
          </cell>
          <cell r="G18" t="str">
            <v>DMH - PRODUTOS HOSPITALARES LTDA - EPP</v>
          </cell>
          <cell r="H18" t="str">
            <v>B</v>
          </cell>
          <cell r="I18" t="str">
            <v>S</v>
          </cell>
          <cell r="J18" t="str">
            <v>16243</v>
          </cell>
          <cell r="K18">
            <v>43881</v>
          </cell>
          <cell r="L18" t="str">
            <v>26200205044056000161550010000162431386792109</v>
          </cell>
          <cell r="M18" t="str">
            <v>26 -  Pernambuco</v>
          </cell>
          <cell r="N18">
            <v>8360</v>
          </cell>
        </row>
        <row r="19">
          <cell r="C19" t="str">
            <v>UPAE CARUARU</v>
          </cell>
          <cell r="E19" t="str">
            <v>3.12 - Material Hospitalar</v>
          </cell>
          <cell r="F19">
            <v>5044056000161</v>
          </cell>
          <cell r="G19" t="str">
            <v>DMH - PRODUTOS HOSPITALARES LTDA - EPP</v>
          </cell>
          <cell r="H19" t="str">
            <v>B</v>
          </cell>
          <cell r="I19" t="str">
            <v>S</v>
          </cell>
          <cell r="J19" t="str">
            <v>16230</v>
          </cell>
          <cell r="K19">
            <v>43880</v>
          </cell>
          <cell r="L19" t="str">
            <v>26200205044056000161550010000162301107610361</v>
          </cell>
          <cell r="M19" t="str">
            <v>26 -  Pernambuco</v>
          </cell>
          <cell r="N19">
            <v>1131.2</v>
          </cell>
        </row>
        <row r="20">
          <cell r="C20" t="str">
            <v>UPAE CARUARU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498901</v>
          </cell>
          <cell r="K20">
            <v>43882</v>
          </cell>
          <cell r="L20" t="str">
            <v>26200210779833000156550010004989011110323946</v>
          </cell>
          <cell r="M20" t="str">
            <v>26 -  Pernambuco</v>
          </cell>
          <cell r="N20">
            <v>692.7</v>
          </cell>
        </row>
        <row r="21">
          <cell r="C21" t="str">
            <v>UPAE CARUARU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498463</v>
          </cell>
          <cell r="K21">
            <v>43875</v>
          </cell>
          <cell r="L21" t="str">
            <v>26200210779833000156550010004984631170307543</v>
          </cell>
          <cell r="M21" t="str">
            <v>26 -  Pernambuco</v>
          </cell>
          <cell r="N21">
            <v>271.60000000000002</v>
          </cell>
        </row>
        <row r="22">
          <cell r="C22" t="str">
            <v>UPAE CARUARU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498700</v>
          </cell>
          <cell r="K22">
            <v>43880</v>
          </cell>
          <cell r="L22" t="str">
            <v>26200210779833000156550010004987001095352156</v>
          </cell>
          <cell r="M22" t="str">
            <v>26 -  Pernambuco</v>
          </cell>
          <cell r="N22">
            <v>300</v>
          </cell>
        </row>
        <row r="23">
          <cell r="C23" t="str">
            <v>UPAE CARUARU</v>
          </cell>
          <cell r="E23" t="str">
            <v>3.12 - Material Hospitalar</v>
          </cell>
          <cell r="F23">
            <v>11449180000100</v>
          </cell>
          <cell r="G23" t="str">
            <v>DPROSMED DIST. PROD. MED. HOSP. LTDA</v>
          </cell>
          <cell r="H23" t="str">
            <v>B</v>
          </cell>
          <cell r="I23" t="str">
            <v>S</v>
          </cell>
          <cell r="J23" t="str">
            <v>000032986</v>
          </cell>
          <cell r="K23">
            <v>43882</v>
          </cell>
          <cell r="L23" t="str">
            <v>26200211449180000100550910000329861570790696</v>
          </cell>
          <cell r="M23" t="str">
            <v>26 -  Pernambuco</v>
          </cell>
          <cell r="N23">
            <v>1513.67</v>
          </cell>
        </row>
        <row r="24">
          <cell r="C24" t="str">
            <v>UPAE CARUARU</v>
          </cell>
          <cell r="E24" t="str">
            <v>3.12 - Material Hospitalar</v>
          </cell>
          <cell r="F24">
            <v>12340717000161</v>
          </cell>
          <cell r="G24" t="str">
            <v>POINT SUTURE DO BRASIL</v>
          </cell>
          <cell r="H24" t="str">
            <v>B</v>
          </cell>
          <cell r="I24" t="str">
            <v>S</v>
          </cell>
          <cell r="J24" t="str">
            <v>000067866</v>
          </cell>
          <cell r="K24">
            <v>43878</v>
          </cell>
          <cell r="L24" t="str">
            <v>23200212340717000161550010000678661911287856</v>
          </cell>
          <cell r="M24" t="str">
            <v>23 -  Ceará</v>
          </cell>
          <cell r="N24">
            <v>534.64</v>
          </cell>
        </row>
        <row r="25">
          <cell r="C25" t="str">
            <v>UPAE CARUARU</v>
          </cell>
          <cell r="E25" t="str">
            <v>3.12 - Material Hospitalar</v>
          </cell>
          <cell r="F25">
            <v>25447067000108</v>
          </cell>
          <cell r="G25" t="str">
            <v>REFIT HOSPITALAR EIRELI EPP</v>
          </cell>
          <cell r="H25" t="str">
            <v>B</v>
          </cell>
          <cell r="I25" t="str">
            <v>S</v>
          </cell>
          <cell r="J25" t="str">
            <v>000000653</v>
          </cell>
          <cell r="K25">
            <v>43881</v>
          </cell>
          <cell r="L25" t="str">
            <v>26200225447067000108550010000006531630743996</v>
          </cell>
          <cell r="M25" t="str">
            <v>26 -  Pernambuco</v>
          </cell>
          <cell r="N25">
            <v>490</v>
          </cell>
        </row>
        <row r="26">
          <cell r="C26" t="str">
            <v>UPAE CARUARU</v>
          </cell>
          <cell r="E26" t="str">
            <v>3.12 - Material Hospitalar</v>
          </cell>
          <cell r="F26">
            <v>12420164001048</v>
          </cell>
          <cell r="G26" t="str">
            <v>CM HOSPITALAR S.A. RECIFE</v>
          </cell>
          <cell r="H26" t="str">
            <v>B</v>
          </cell>
          <cell r="I26" t="str">
            <v>S</v>
          </cell>
          <cell r="J26" t="str">
            <v>000058750</v>
          </cell>
          <cell r="K26">
            <v>43859</v>
          </cell>
          <cell r="L26" t="str">
            <v>26200112420164001048550010000587501001961330</v>
          </cell>
          <cell r="M26" t="str">
            <v>26 -  Pernambuco</v>
          </cell>
          <cell r="N26">
            <v>130.80000000000001</v>
          </cell>
        </row>
        <row r="27">
          <cell r="C27" t="str">
            <v>UPAE CARUARU</v>
          </cell>
          <cell r="E27" t="str">
            <v>3.12 - Material Hospitalar</v>
          </cell>
          <cell r="F27">
            <v>2752847000158</v>
          </cell>
          <cell r="G27" t="str">
            <v>ODOUS INSTRUMENTOS LTDA</v>
          </cell>
          <cell r="H27" t="str">
            <v>B</v>
          </cell>
          <cell r="I27" t="str">
            <v>S</v>
          </cell>
          <cell r="J27" t="str">
            <v>012097</v>
          </cell>
          <cell r="K27">
            <v>43867</v>
          </cell>
          <cell r="L27" t="str">
            <v>31200202752847000158550010000120971000129207</v>
          </cell>
          <cell r="M27" t="str">
            <v>31 -  Minas Gerais</v>
          </cell>
          <cell r="N27">
            <v>3320</v>
          </cell>
        </row>
        <row r="28">
          <cell r="C28" t="str">
            <v>UPAE CARUARU</v>
          </cell>
          <cell r="E28" t="str">
            <v>3.12 - Material Hospitalar</v>
          </cell>
          <cell r="F28">
            <v>15227236000132</v>
          </cell>
          <cell r="G28" t="str">
            <v>ATOS MEDICA COM E REP DE PROD MED HOSP LTDA</v>
          </cell>
          <cell r="H28" t="str">
            <v>B</v>
          </cell>
          <cell r="I28" t="str">
            <v>S</v>
          </cell>
          <cell r="J28" t="str">
            <v>6205</v>
          </cell>
          <cell r="K28">
            <v>43878</v>
          </cell>
          <cell r="L28" t="str">
            <v>26200215227236000132550010000062051111162056</v>
          </cell>
          <cell r="M28" t="str">
            <v>26 -  Pernambuco</v>
          </cell>
          <cell r="N28">
            <v>616</v>
          </cell>
        </row>
        <row r="29">
          <cell r="C29" t="str">
            <v>UPAE CARUARU</v>
          </cell>
          <cell r="E29" t="str">
            <v>3.4 - Material Farmacológico</v>
          </cell>
          <cell r="F29">
            <v>1206820001179</v>
          </cell>
          <cell r="G29" t="str">
            <v>PANPHARMA DISTRIBUIDORA DE MEDICAMENTOS LDA</v>
          </cell>
          <cell r="H29" t="str">
            <v>B</v>
          </cell>
          <cell r="I29" t="str">
            <v>S</v>
          </cell>
          <cell r="J29" t="str">
            <v>299758</v>
          </cell>
          <cell r="K29">
            <v>43875</v>
          </cell>
          <cell r="L29" t="str">
            <v>26200201206820001179550040002997581065407757</v>
          </cell>
          <cell r="M29" t="str">
            <v>26 -  Pernambuco</v>
          </cell>
          <cell r="N29">
            <v>155.62</v>
          </cell>
        </row>
        <row r="30">
          <cell r="C30" t="str">
            <v>UPAE CARUARU</v>
          </cell>
          <cell r="E30" t="str">
            <v>3.4 - Material Farmacológico</v>
          </cell>
          <cell r="F30">
            <v>8674752000140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000075115</v>
          </cell>
          <cell r="K30">
            <v>43878</v>
          </cell>
          <cell r="L30" t="str">
            <v>26200208674752000140550010000751151654711170</v>
          </cell>
          <cell r="M30" t="str">
            <v>26 -  Pernambuco</v>
          </cell>
          <cell r="N30">
            <v>259.8</v>
          </cell>
        </row>
        <row r="31">
          <cell r="C31" t="str">
            <v>UPAE CARUARU</v>
          </cell>
          <cell r="E31" t="str">
            <v>3.4 - Material Farmacológico</v>
          </cell>
          <cell r="F31">
            <v>9007162000126</v>
          </cell>
          <cell r="G31" t="str">
            <v>MAUES LOBATO COM E REP LTDA</v>
          </cell>
          <cell r="H31" t="str">
            <v>B</v>
          </cell>
          <cell r="I31" t="str">
            <v>S</v>
          </cell>
          <cell r="J31" t="str">
            <v>000074966</v>
          </cell>
          <cell r="K31">
            <v>43878</v>
          </cell>
          <cell r="L31" t="str">
            <v>26200209007162000126550010000749661618211788</v>
          </cell>
          <cell r="M31" t="str">
            <v>26 -  Pernambuco</v>
          </cell>
          <cell r="N31">
            <v>368</v>
          </cell>
        </row>
        <row r="32">
          <cell r="C32" t="str">
            <v>UPAE CARUARU</v>
          </cell>
          <cell r="E32" t="str">
            <v>3.4 - Material Farmacológico</v>
          </cell>
          <cell r="F32">
            <v>21381761000100</v>
          </cell>
          <cell r="G32" t="str">
            <v>SIX DISTRIBUIDORA HOSPITALAR LTDA</v>
          </cell>
          <cell r="H32" t="str">
            <v>B</v>
          </cell>
          <cell r="I32" t="str">
            <v>S</v>
          </cell>
          <cell r="J32" t="str">
            <v>000028588</v>
          </cell>
          <cell r="K32">
            <v>43879</v>
          </cell>
          <cell r="L32" t="str">
            <v>26200221381761000100550010000285881501521735</v>
          </cell>
          <cell r="M32" t="str">
            <v>26 -  Pernambuco</v>
          </cell>
          <cell r="N32">
            <v>925</v>
          </cell>
        </row>
        <row r="33">
          <cell r="C33" t="str">
            <v>UPAE CARUARU</v>
          </cell>
          <cell r="E33" t="str">
            <v>3.4 - Material Farmacológico</v>
          </cell>
          <cell r="F33">
            <v>3817043000152</v>
          </cell>
          <cell r="G33" t="str">
            <v>PHARMAPLUS LTDA</v>
          </cell>
          <cell r="H33" t="str">
            <v>B</v>
          </cell>
          <cell r="I33" t="str">
            <v>S</v>
          </cell>
          <cell r="J33" t="str">
            <v>000016939</v>
          </cell>
          <cell r="K33">
            <v>43880</v>
          </cell>
          <cell r="L33" t="str">
            <v>26200203817043000152550010000169391046116822</v>
          </cell>
          <cell r="M33" t="str">
            <v>26 -  Pernambuco</v>
          </cell>
          <cell r="N33">
            <v>824.5</v>
          </cell>
        </row>
        <row r="34">
          <cell r="C34" t="str">
            <v>UPAE CARUARU</v>
          </cell>
          <cell r="E34" t="str">
            <v>3.4 - Material Farmacológico</v>
          </cell>
          <cell r="F34">
            <v>74215013000114</v>
          </cell>
          <cell r="G34" t="str">
            <v>OFT VISION INDUSTRIA E COMERCIO LTDA</v>
          </cell>
          <cell r="H34" t="str">
            <v>B</v>
          </cell>
          <cell r="I34" t="str">
            <v>S</v>
          </cell>
          <cell r="J34" t="str">
            <v>0000034876</v>
          </cell>
          <cell r="K34">
            <v>43879</v>
          </cell>
          <cell r="L34" t="str">
            <v>35200274215013000114550010000348761978076467</v>
          </cell>
          <cell r="M34" t="str">
            <v>35 -  São Paulo</v>
          </cell>
          <cell r="N34">
            <v>3528</v>
          </cell>
        </row>
        <row r="35">
          <cell r="C35" t="str">
            <v>UPAE CARUARU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276667</v>
          </cell>
          <cell r="K35">
            <v>43860</v>
          </cell>
          <cell r="L35" t="str">
            <v>26200124380578002041552000002766671779608842</v>
          </cell>
          <cell r="M35" t="str">
            <v>26 -  Pernambuco</v>
          </cell>
          <cell r="N35">
            <v>276.16000000000003</v>
          </cell>
        </row>
        <row r="36">
          <cell r="C36" t="str">
            <v>UPAE CARUARU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276902</v>
          </cell>
          <cell r="K36">
            <v>43865</v>
          </cell>
          <cell r="L36" t="str">
            <v>26200224380578002041552000002769021780062926</v>
          </cell>
          <cell r="M36" t="str">
            <v>26 -  Pernambuco</v>
          </cell>
          <cell r="N36">
            <v>579.16</v>
          </cell>
        </row>
        <row r="37">
          <cell r="C37" t="str">
            <v>UPAE CARUARU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277066</v>
          </cell>
          <cell r="K37">
            <v>43868</v>
          </cell>
          <cell r="L37" t="str">
            <v>26200224380578002041552000002770661780447871</v>
          </cell>
          <cell r="M37" t="str">
            <v>26 -  Pernambuco</v>
          </cell>
          <cell r="N37">
            <v>276.16000000000003</v>
          </cell>
        </row>
        <row r="38">
          <cell r="C38" t="str">
            <v>UPAE CARUARU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277366</v>
          </cell>
          <cell r="K38">
            <v>43874</v>
          </cell>
          <cell r="L38" t="str">
            <v>26200224380578002041552000002773661781218279</v>
          </cell>
          <cell r="M38" t="str">
            <v>26 -  Pernambuco</v>
          </cell>
          <cell r="N38">
            <v>275.56</v>
          </cell>
        </row>
        <row r="39">
          <cell r="C39" t="str">
            <v>UPAE CARUARU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277375</v>
          </cell>
          <cell r="K39">
            <v>43874</v>
          </cell>
          <cell r="L39" t="str">
            <v>26200224380578002041552000002773751781220108</v>
          </cell>
          <cell r="M39" t="str">
            <v>26 -  Pernambuco</v>
          </cell>
          <cell r="N39">
            <v>307.48</v>
          </cell>
        </row>
        <row r="40">
          <cell r="C40" t="str">
            <v>UPAE CARUARU</v>
          </cell>
          <cell r="E40" t="str">
            <v>3.7 - Material de Limpeza e Produtos de Hgienização</v>
          </cell>
          <cell r="F40">
            <v>4855118000152</v>
          </cell>
          <cell r="G40" t="str">
            <v>MASTER DISTRIBUIDORA LTDA</v>
          </cell>
          <cell r="H40" t="str">
            <v>B</v>
          </cell>
          <cell r="I40" t="str">
            <v>S</v>
          </cell>
          <cell r="J40" t="str">
            <v>000050876</v>
          </cell>
          <cell r="K40">
            <v>43868</v>
          </cell>
          <cell r="L40" t="str">
            <v>26200204855118000152550010000508761009508769</v>
          </cell>
          <cell r="M40" t="str">
            <v>26 -  Pernambuco</v>
          </cell>
          <cell r="N40">
            <v>171.8</v>
          </cell>
        </row>
        <row r="41">
          <cell r="C41" t="str">
            <v>UPAE CARUARU</v>
          </cell>
          <cell r="E41" t="str">
            <v>3.7 - Material de Limpeza e Produtos de Hgienização</v>
          </cell>
          <cell r="F41">
            <v>13845315000181</v>
          </cell>
          <cell r="G41" t="str">
            <v>M. J. DOS SANTOS SILVA EIRELI</v>
          </cell>
          <cell r="H41" t="str">
            <v>B</v>
          </cell>
          <cell r="I41" t="str">
            <v>S</v>
          </cell>
          <cell r="J41" t="str">
            <v>000013248</v>
          </cell>
          <cell r="K41">
            <v>43881</v>
          </cell>
          <cell r="L41" t="str">
            <v>26200213845315000181550010000132481930184930</v>
          </cell>
          <cell r="M41" t="str">
            <v>26 -  Pernambuco</v>
          </cell>
          <cell r="N41">
            <v>246.35</v>
          </cell>
        </row>
        <row r="42">
          <cell r="C42" t="str">
            <v>UPAE CARUARU</v>
          </cell>
          <cell r="E42" t="str">
            <v>3.7 - Material de Limpeza e Produtos de Hgienização</v>
          </cell>
          <cell r="F42">
            <v>8848709000153</v>
          </cell>
          <cell r="G42" t="str">
            <v>MAX LIMPEZA LTDA EPP</v>
          </cell>
          <cell r="H42" t="str">
            <v>B</v>
          </cell>
          <cell r="I42" t="str">
            <v>S</v>
          </cell>
          <cell r="J42" t="str">
            <v>000011954</v>
          </cell>
          <cell r="K42">
            <v>43881</v>
          </cell>
          <cell r="L42" t="str">
            <v>26200208848709000153550010000119541005198154</v>
          </cell>
          <cell r="M42" t="str">
            <v>26 -  Pernambuco</v>
          </cell>
          <cell r="N42">
            <v>359.68</v>
          </cell>
        </row>
        <row r="43">
          <cell r="C43" t="str">
            <v>UPAE CARUARU</v>
          </cell>
          <cell r="E43" t="str">
            <v>3.99 - Outras despesas com Material de Consumo</v>
          </cell>
          <cell r="F43">
            <v>30678108000107</v>
          </cell>
          <cell r="G43" t="str">
            <v>ELVIZ LUIZ DA SILVA DISTRIBUIDRA DE AGUA</v>
          </cell>
          <cell r="H43" t="str">
            <v>B</v>
          </cell>
          <cell r="I43" t="str">
            <v>S</v>
          </cell>
          <cell r="J43" t="str">
            <v>236</v>
          </cell>
          <cell r="K43">
            <v>43864</v>
          </cell>
          <cell r="L43" t="str">
            <v>26200230678108000107550010000002361530743739</v>
          </cell>
          <cell r="M43" t="str">
            <v>26 -  Pernambuco</v>
          </cell>
          <cell r="N43">
            <v>381</v>
          </cell>
        </row>
        <row r="44">
          <cell r="C44" t="str">
            <v>UPAE CARUARU</v>
          </cell>
          <cell r="E44" t="str">
            <v>3.6 - Material de Expediente</v>
          </cell>
          <cell r="F44">
            <v>30743270000153</v>
          </cell>
          <cell r="G44" t="str">
            <v>TRIUNFO COMERCIO DE ALIMENTOS, PAPEIS E MATERIAL DE LIMPEZA</v>
          </cell>
          <cell r="H44" t="str">
            <v>B</v>
          </cell>
          <cell r="I44" t="str">
            <v>S</v>
          </cell>
          <cell r="J44" t="str">
            <v>000001773</v>
          </cell>
          <cell r="K44">
            <v>43881</v>
          </cell>
          <cell r="L44" t="str">
            <v>26200230743270000153550010000017731007558884</v>
          </cell>
          <cell r="M44" t="str">
            <v>26 -  Pernambuco</v>
          </cell>
          <cell r="N44">
            <v>2383.5</v>
          </cell>
        </row>
        <row r="45">
          <cell r="C45" t="str">
            <v>UPAE CARUARU</v>
          </cell>
          <cell r="E45" t="str">
            <v>3.6 - Material de Expediente</v>
          </cell>
          <cell r="F45">
            <v>11648676000102</v>
          </cell>
          <cell r="G45" t="str">
            <v>IPSEP INFORMATICA E ESCRITORIO LTDA</v>
          </cell>
          <cell r="H45" t="str">
            <v>B</v>
          </cell>
          <cell r="I45" t="str">
            <v>S</v>
          </cell>
          <cell r="J45" t="str">
            <v>000035723</v>
          </cell>
          <cell r="K45">
            <v>43887</v>
          </cell>
          <cell r="L45" t="str">
            <v>26200211648676000102550010000357231000042852</v>
          </cell>
          <cell r="M45" t="str">
            <v>26 -  Pernambuco</v>
          </cell>
          <cell r="N45">
            <v>348.5</v>
          </cell>
        </row>
        <row r="46">
          <cell r="C46" t="str">
            <v>UPAE CARUARU</v>
          </cell>
          <cell r="E46" t="str">
            <v>3.1 - Combustíveis e Lubrificantes Automotivos</v>
          </cell>
          <cell r="F46">
            <v>24336661000150</v>
          </cell>
          <cell r="G46" t="str">
            <v>POSTO LUPP II LTDA</v>
          </cell>
          <cell r="H46" t="str">
            <v>B</v>
          </cell>
          <cell r="I46" t="str">
            <v>S</v>
          </cell>
          <cell r="J46" t="str">
            <v>369708</v>
          </cell>
          <cell r="K46">
            <v>43864</v>
          </cell>
          <cell r="L46" t="str">
            <v>26200224336661000150650010003697081058274711</v>
          </cell>
          <cell r="M46" t="str">
            <v>26 -  Pernambuco</v>
          </cell>
          <cell r="N46">
            <v>150</v>
          </cell>
        </row>
        <row r="47">
          <cell r="C47" t="str">
            <v>UPAE CARUARU</v>
          </cell>
          <cell r="E47" t="str">
            <v>3.1 - Combustíveis e Lubrificantes Automotivos</v>
          </cell>
          <cell r="F47">
            <v>24336661000150</v>
          </cell>
          <cell r="G47" t="str">
            <v>POSTO LUPP II LTDA</v>
          </cell>
          <cell r="H47" t="str">
            <v>B</v>
          </cell>
          <cell r="I47" t="str">
            <v>S</v>
          </cell>
          <cell r="J47" t="str">
            <v>369915</v>
          </cell>
          <cell r="K47">
            <v>43865</v>
          </cell>
          <cell r="L47" t="str">
            <v>2620022433666100015065001000369151215631376</v>
          </cell>
          <cell r="M47" t="str">
            <v>26 -  Pernambuco</v>
          </cell>
          <cell r="N47">
            <v>100</v>
          </cell>
        </row>
        <row r="48">
          <cell r="C48" t="str">
            <v>UPAE CARUARU</v>
          </cell>
          <cell r="E48" t="str">
            <v>3.1 - Combustíveis e Lubrificantes Automotivos</v>
          </cell>
          <cell r="F48">
            <v>24336661000150</v>
          </cell>
          <cell r="G48" t="str">
            <v>POSTO LUPP II LTDA</v>
          </cell>
          <cell r="H48" t="str">
            <v>B</v>
          </cell>
          <cell r="I48" t="str">
            <v>S</v>
          </cell>
          <cell r="J48" t="str">
            <v>379591</v>
          </cell>
          <cell r="K48">
            <v>43881</v>
          </cell>
          <cell r="L48" t="str">
            <v>26200224336661000150650010003795911974643080</v>
          </cell>
          <cell r="M48" t="str">
            <v>26 -  Pernambuco</v>
          </cell>
          <cell r="N48">
            <v>100</v>
          </cell>
        </row>
        <row r="49">
          <cell r="C49" t="str">
            <v>UPAE CARUARU</v>
          </cell>
          <cell r="E49" t="str">
            <v>3.1 - Combustíveis e Lubrificantes Automotivos</v>
          </cell>
          <cell r="F49">
            <v>4140852000135</v>
          </cell>
          <cell r="G49" t="str">
            <v xml:space="preserve">POSTO CABRAL </v>
          </cell>
          <cell r="H49" t="str">
            <v>B</v>
          </cell>
          <cell r="I49" t="str">
            <v>S</v>
          </cell>
          <cell r="J49" t="str">
            <v>93701</v>
          </cell>
          <cell r="K49">
            <v>43881</v>
          </cell>
          <cell r="L49" t="str">
            <v>26200204140852000135650010000937011043544031</v>
          </cell>
          <cell r="M49" t="str">
            <v>26 -  Pernambuco</v>
          </cell>
          <cell r="N49">
            <v>50.02</v>
          </cell>
        </row>
        <row r="50">
          <cell r="C50" t="str">
            <v>UPAE CARUARU</v>
          </cell>
          <cell r="E50" t="str">
            <v>3.1 - Combustíveis e Lubrificantes Automotivos</v>
          </cell>
          <cell r="F50">
            <v>4140852000135</v>
          </cell>
          <cell r="G50" t="str">
            <v xml:space="preserve">POSTO CABRAL </v>
          </cell>
          <cell r="H50" t="str">
            <v>B</v>
          </cell>
          <cell r="I50" t="str">
            <v>S</v>
          </cell>
          <cell r="J50" t="str">
            <v>94153</v>
          </cell>
          <cell r="K50">
            <v>43887</v>
          </cell>
          <cell r="L50" t="str">
            <v>26200204140852000135650010000941531551398720</v>
          </cell>
          <cell r="M50" t="str">
            <v>26 -  Pernambuco</v>
          </cell>
          <cell r="N50">
            <v>130.04</v>
          </cell>
        </row>
        <row r="51">
          <cell r="C51" t="str">
            <v>UPAE CARUARU</v>
          </cell>
          <cell r="E51" t="str">
            <v>3.1 - Combustíveis e Lubrificantes Automotivos</v>
          </cell>
          <cell r="F51">
            <v>24336661000150</v>
          </cell>
          <cell r="G51" t="str">
            <v>POSTO LUPP II LTDA</v>
          </cell>
          <cell r="H51" t="str">
            <v>B</v>
          </cell>
          <cell r="I51" t="str">
            <v>S</v>
          </cell>
          <cell r="J51" t="str">
            <v>382439</v>
          </cell>
          <cell r="K51">
            <v>43886</v>
          </cell>
          <cell r="L51" t="str">
            <v>26200224336661000150650010003824391993917307</v>
          </cell>
          <cell r="M51" t="str">
            <v>26 -  Pernambuco</v>
          </cell>
          <cell r="N51">
            <v>150.04</v>
          </cell>
        </row>
        <row r="52">
          <cell r="C52" t="str">
            <v>UPAE CARUARU</v>
          </cell>
          <cell r="E52" t="str">
            <v>3.1 - Combustíveis e Lubrificantes Automotivos</v>
          </cell>
          <cell r="F52">
            <v>4140852000135</v>
          </cell>
          <cell r="G52" t="str">
            <v xml:space="preserve">POSTO CABRAL </v>
          </cell>
          <cell r="H52" t="str">
            <v>B</v>
          </cell>
          <cell r="I52" t="str">
            <v>S</v>
          </cell>
          <cell r="J52" t="str">
            <v>94194</v>
          </cell>
          <cell r="K52">
            <v>43888</v>
          </cell>
          <cell r="L52" t="str">
            <v>26200204140852000135650010000941941423829365</v>
          </cell>
          <cell r="M52" t="str">
            <v>26 -  Pernambuco</v>
          </cell>
          <cell r="N52">
            <v>193.75</v>
          </cell>
        </row>
        <row r="53">
          <cell r="C53" t="str">
            <v>UPAE CARUARU</v>
          </cell>
          <cell r="E53" t="str">
            <v>3.1 - Combustíveis e Lubrificantes Automotivos</v>
          </cell>
          <cell r="F53">
            <v>4140852000135</v>
          </cell>
          <cell r="G53" t="str">
            <v xml:space="preserve">POSTO CABRAL </v>
          </cell>
          <cell r="H53" t="str">
            <v>B</v>
          </cell>
          <cell r="I53" t="str">
            <v>S</v>
          </cell>
          <cell r="J53" t="str">
            <v>94196</v>
          </cell>
          <cell r="K53">
            <v>43888</v>
          </cell>
          <cell r="L53" t="str">
            <v>26200204140852000135650010000941961646628291</v>
          </cell>
          <cell r="M53" t="str">
            <v>26 -  Pernambuco</v>
          </cell>
          <cell r="N53">
            <v>218.04</v>
          </cell>
        </row>
        <row r="54">
          <cell r="C54" t="str">
            <v>UPAE CARUARU</v>
          </cell>
          <cell r="E54" t="str">
            <v>3.1 - Combustíveis e Lubrificantes Automotivos</v>
          </cell>
          <cell r="F54">
            <v>4140852000135</v>
          </cell>
          <cell r="G54" t="str">
            <v xml:space="preserve">POSTO CABRAL </v>
          </cell>
          <cell r="H54" t="str">
            <v>B</v>
          </cell>
          <cell r="I54" t="str">
            <v>S</v>
          </cell>
          <cell r="J54" t="str">
            <v>26172</v>
          </cell>
          <cell r="K54">
            <v>43889</v>
          </cell>
          <cell r="L54" t="str">
            <v>26200204140852000135650020000261729214493281</v>
          </cell>
          <cell r="M54" t="str">
            <v>26 -  Pernambuco</v>
          </cell>
          <cell r="N54">
            <v>170.04</v>
          </cell>
        </row>
        <row r="55">
          <cell r="C55" t="str">
            <v>UPAE CARUARU</v>
          </cell>
          <cell r="E55" t="str">
            <v>3.99 - Outras despesas com Material de Consumo</v>
          </cell>
          <cell r="F55">
            <v>11648676000102</v>
          </cell>
          <cell r="G55" t="str">
            <v>IPSEP INFORMATICA E ESCRITORIO LTDA</v>
          </cell>
          <cell r="H55" t="str">
            <v>B</v>
          </cell>
          <cell r="I55" t="str">
            <v>S</v>
          </cell>
          <cell r="J55" t="str">
            <v>000035723</v>
          </cell>
          <cell r="K55">
            <v>43887</v>
          </cell>
          <cell r="L55" t="str">
            <v>262002116486760001025500100003572310000042852</v>
          </cell>
          <cell r="M55" t="str">
            <v>26 -  Pernambuco</v>
          </cell>
          <cell r="N55">
            <v>125</v>
          </cell>
        </row>
        <row r="56">
          <cell r="C56" t="str">
            <v>UPAE CARUARU</v>
          </cell>
          <cell r="E56" t="str">
            <v xml:space="preserve">3.8 - Uniformes, Tecidos e Aviamentos </v>
          </cell>
          <cell r="F56">
            <v>11348741000184</v>
          </cell>
          <cell r="G56" t="str">
            <v>M. DE FATIMA G. E SILVA CONFECÇOES</v>
          </cell>
          <cell r="H56" t="str">
            <v>B</v>
          </cell>
          <cell r="I56" t="str">
            <v>S</v>
          </cell>
          <cell r="J56" t="str">
            <v>000001318</v>
          </cell>
          <cell r="K56">
            <v>43847</v>
          </cell>
          <cell r="L56" t="str">
            <v>26200111348741000184550010000013181306020067</v>
          </cell>
          <cell r="M56" t="str">
            <v>26 -  Pernambuco</v>
          </cell>
          <cell r="N56">
            <v>8696.6</v>
          </cell>
        </row>
        <row r="57">
          <cell r="C57" t="str">
            <v>UPAE CARUARU</v>
          </cell>
          <cell r="E57" t="str">
            <v xml:space="preserve">5.21 - Seguros em geral </v>
          </cell>
          <cell r="F57">
            <v>33054826000192</v>
          </cell>
          <cell r="G57" t="str">
            <v>COMPANHIA EXCELSIOR DE SEGUROS</v>
          </cell>
          <cell r="H57" t="str">
            <v>S</v>
          </cell>
          <cell r="I57" t="str">
            <v>N</v>
          </cell>
          <cell r="M57" t="str">
            <v>3550308 - São Paulo - SP</v>
          </cell>
          <cell r="N57">
            <v>1029.22</v>
          </cell>
        </row>
        <row r="58">
          <cell r="C58" t="str">
            <v>UPAE CARUARU</v>
          </cell>
          <cell r="E58" t="str">
            <v xml:space="preserve">5.25 - Serviços Bancários </v>
          </cell>
          <cell r="G58" t="str">
            <v>BANCO ITAU</v>
          </cell>
          <cell r="H58" t="str">
            <v>S</v>
          </cell>
          <cell r="I58" t="str">
            <v>N</v>
          </cell>
          <cell r="N58">
            <v>167</v>
          </cell>
        </row>
        <row r="59">
          <cell r="C59" t="str">
            <v>UPAE CARUARU</v>
          </cell>
          <cell r="E59" t="str">
            <v xml:space="preserve">5.25 - Serviços Bancários </v>
          </cell>
          <cell r="G59" t="str">
            <v>BANCO ITAU</v>
          </cell>
          <cell r="H59" t="str">
            <v>S</v>
          </cell>
          <cell r="I59" t="str">
            <v>N</v>
          </cell>
          <cell r="N59">
            <v>1109.99</v>
          </cell>
        </row>
        <row r="60">
          <cell r="C60" t="str">
            <v>UPAE CARUARU</v>
          </cell>
          <cell r="E60" t="str">
            <v>5.18 - Teledonia Fixa</v>
          </cell>
          <cell r="F60">
            <v>6985306000120</v>
          </cell>
          <cell r="G60" t="str">
            <v>SERVHOST INTERNET LTDA ME</v>
          </cell>
          <cell r="H60" t="str">
            <v>S</v>
          </cell>
          <cell r="I60" t="str">
            <v>S</v>
          </cell>
          <cell r="J60" t="str">
            <v>6447</v>
          </cell>
          <cell r="K60">
            <v>43864</v>
          </cell>
          <cell r="M60" t="str">
            <v>2611606 - Recife - PE</v>
          </cell>
          <cell r="N60">
            <v>74.14</v>
          </cell>
        </row>
        <row r="61">
          <cell r="C61" t="str">
            <v>UPAE CARUARU</v>
          </cell>
          <cell r="E61" t="str">
            <v>5.18 - Teledonia Fixa</v>
          </cell>
          <cell r="F61">
            <v>21018182000106</v>
          </cell>
          <cell r="G61" t="str">
            <v>OFICINA MICRO INTERNET</v>
          </cell>
          <cell r="H61" t="str">
            <v>S</v>
          </cell>
          <cell r="I61" t="str">
            <v>S</v>
          </cell>
          <cell r="J61" t="str">
            <v>0</v>
          </cell>
          <cell r="K61">
            <v>43862</v>
          </cell>
          <cell r="M61" t="str">
            <v>2611606 - Recife - PE</v>
          </cell>
          <cell r="N61">
            <v>300</v>
          </cell>
        </row>
        <row r="62">
          <cell r="C62" t="str">
            <v>UPAE CARUARU</v>
          </cell>
          <cell r="E62" t="str">
            <v>5.13 - Água e Esgoto</v>
          </cell>
          <cell r="F62">
            <v>9769035000164</v>
          </cell>
          <cell r="G62" t="str">
            <v>COMPESA - MATRICULA 10487353.1</v>
          </cell>
          <cell r="H62" t="str">
            <v>S</v>
          </cell>
          <cell r="I62" t="str">
            <v>N</v>
          </cell>
          <cell r="M62" t="str">
            <v>2611606 - Recife - PE</v>
          </cell>
          <cell r="N62">
            <v>4439.1099999999997</v>
          </cell>
        </row>
        <row r="63">
          <cell r="C63" t="str">
            <v>UPAE CARUARU</v>
          </cell>
          <cell r="E63" t="str">
            <v>5.12 - Energia Elétrica</v>
          </cell>
          <cell r="F63">
            <v>10835932000108</v>
          </cell>
          <cell r="G63" t="str">
            <v>COMPANHIA ENERGETICA DE PERNAMBUCO</v>
          </cell>
          <cell r="H63" t="str">
            <v>S</v>
          </cell>
          <cell r="I63" t="str">
            <v>S</v>
          </cell>
          <cell r="J63" t="str">
            <v>097163180</v>
          </cell>
          <cell r="K63">
            <v>43875</v>
          </cell>
          <cell r="M63" t="str">
            <v>2611606 - Recife - PE</v>
          </cell>
          <cell r="N63">
            <v>20008.34</v>
          </cell>
        </row>
        <row r="64">
          <cell r="C64" t="str">
            <v>UPAE CARUARU</v>
          </cell>
          <cell r="E64" t="str">
            <v>5.3 - Locação de Máquinas e Equipamentos</v>
          </cell>
          <cell r="F64">
            <v>41096520000127</v>
          </cell>
          <cell r="G64" t="str">
            <v>PRISMA TELECOMUNICAÇOES LTDA</v>
          </cell>
          <cell r="H64" t="str">
            <v>S</v>
          </cell>
          <cell r="I64" t="str">
            <v>N</v>
          </cell>
          <cell r="J64" t="str">
            <v>24774</v>
          </cell>
          <cell r="K64">
            <v>43892</v>
          </cell>
          <cell r="M64" t="str">
            <v>2611606 - Recife - PE</v>
          </cell>
          <cell r="N64">
            <v>830</v>
          </cell>
        </row>
        <row r="65">
          <cell r="C65" t="str">
            <v>UPAE CARUARU</v>
          </cell>
          <cell r="E65" t="str">
            <v>5.3 - Locação de Máquinas e Equipamentos</v>
          </cell>
          <cell r="F65">
            <v>19533734000164</v>
          </cell>
          <cell r="G65" t="str">
            <v>GUSMAO LOCAÇAO DE MAQUINAS E EQUIPAMENTOS PARA ESCRITORIO - ME</v>
          </cell>
          <cell r="H65" t="str">
            <v>S</v>
          </cell>
          <cell r="I65" t="str">
            <v>N</v>
          </cell>
          <cell r="J65" t="str">
            <v>8007</v>
          </cell>
          <cell r="K65">
            <v>43892</v>
          </cell>
          <cell r="M65" t="str">
            <v>2611606 - Recife - PE</v>
          </cell>
          <cell r="N65">
            <v>3970</v>
          </cell>
        </row>
        <row r="66">
          <cell r="C66" t="str">
            <v>UPAE CARUARU</v>
          </cell>
          <cell r="E66" t="str">
            <v>5.8 - Locação de Veículos Automotores</v>
          </cell>
          <cell r="F66">
            <v>2355633000148</v>
          </cell>
          <cell r="G66" t="str">
            <v>ABS TRANSPORTES E TURISMO LTDA</v>
          </cell>
          <cell r="H66" t="str">
            <v>S</v>
          </cell>
          <cell r="I66" t="str">
            <v>N</v>
          </cell>
          <cell r="J66" t="str">
            <v>12008</v>
          </cell>
          <cell r="K66">
            <v>43889</v>
          </cell>
          <cell r="M66" t="str">
            <v>2611606 - Recife - PE</v>
          </cell>
          <cell r="N66">
            <v>2100</v>
          </cell>
        </row>
        <row r="67">
          <cell r="C67" t="str">
            <v>UPAE CARUARU</v>
          </cell>
          <cell r="E67" t="str">
            <v>5.99 - Outros Serviços de Terceiros Pessoa Jurídica</v>
          </cell>
          <cell r="G67" t="str">
            <v>IR S/ APLICAÇAO FINANCEIRA C/C 33533-3</v>
          </cell>
          <cell r="H67" t="str">
            <v>S</v>
          </cell>
          <cell r="I67" t="str">
            <v>N</v>
          </cell>
          <cell r="N67">
            <v>185.33</v>
          </cell>
        </row>
        <row r="68">
          <cell r="C68" t="str">
            <v>UPAE CARUARU</v>
          </cell>
          <cell r="E68" t="str">
            <v>5.99 - Outros Serviços de Terceiros Pessoa Jurídica</v>
          </cell>
          <cell r="F68">
            <v>10640746000113</v>
          </cell>
          <cell r="G68" t="str">
            <v>PONTUAL VIAGENS E TURISMO LTDA</v>
          </cell>
          <cell r="H68" t="str">
            <v>S</v>
          </cell>
          <cell r="I68" t="str">
            <v>N</v>
          </cell>
          <cell r="J68" t="str">
            <v>38860</v>
          </cell>
          <cell r="K68">
            <v>43865</v>
          </cell>
          <cell r="M68" t="str">
            <v>2611606 - Recife - PE</v>
          </cell>
          <cell r="N68">
            <v>1311.32</v>
          </cell>
        </row>
        <row r="69">
          <cell r="C69" t="str">
            <v>UPAE CARUARU</v>
          </cell>
          <cell r="E69" t="str">
            <v>5.16 - Serviços Médico-Hospitalares, Odotonlógia e Laboratoriais</v>
          </cell>
          <cell r="F69">
            <v>21939486000106</v>
          </cell>
          <cell r="G69" t="str">
            <v>MAXIMA ASSESSORIA E CONSULTORIA EM SAUDE E MEDICINA DO TRABALHO LTDA - ME</v>
          </cell>
          <cell r="H69" t="str">
            <v>S</v>
          </cell>
          <cell r="I69" t="str">
            <v>S</v>
          </cell>
          <cell r="J69" t="str">
            <v>3683</v>
          </cell>
          <cell r="K69">
            <v>43889</v>
          </cell>
          <cell r="M69" t="str">
            <v>2604106 - Caruaru - PE</v>
          </cell>
          <cell r="N69">
            <v>235</v>
          </cell>
        </row>
        <row r="70">
          <cell r="C70" t="str">
            <v>UPAE CARUARU</v>
          </cell>
          <cell r="E70" t="str">
            <v>5.16 - Serviços Médico-Hospitalares, Odotonlógia e Laboratoriais</v>
          </cell>
          <cell r="F70">
            <v>2203863000191</v>
          </cell>
          <cell r="G70" t="str">
            <v>FLAVIO GALVAO &amp; CIA LTDA - EPP</v>
          </cell>
          <cell r="H70" t="str">
            <v>S</v>
          </cell>
          <cell r="I70" t="str">
            <v>S</v>
          </cell>
          <cell r="J70" t="str">
            <v>00002459</v>
          </cell>
          <cell r="K70">
            <v>43895</v>
          </cell>
          <cell r="M70" t="str">
            <v>2927408 - Salvador - BA</v>
          </cell>
          <cell r="N70">
            <v>1050</v>
          </cell>
        </row>
        <row r="71">
          <cell r="C71" t="str">
            <v>UPAE CARUARU</v>
          </cell>
          <cell r="E71" t="str">
            <v>5.16 - Serviços Médico-Hospitalares, Odotonlógia e Laboratoriais</v>
          </cell>
          <cell r="F71">
            <v>30059564000160</v>
          </cell>
          <cell r="G71" t="str">
            <v>LIFE MEDICINA E TERAPIA LTDA</v>
          </cell>
          <cell r="H71" t="str">
            <v>S</v>
          </cell>
          <cell r="I71" t="str">
            <v>S</v>
          </cell>
          <cell r="J71" t="str">
            <v>00000374</v>
          </cell>
          <cell r="K71">
            <v>43893</v>
          </cell>
          <cell r="M71" t="str">
            <v>2609600 - Olinda - PE</v>
          </cell>
          <cell r="N71">
            <v>6039</v>
          </cell>
        </row>
        <row r="72">
          <cell r="C72" t="str">
            <v>UPAE CARUARU</v>
          </cell>
          <cell r="E72" t="str">
            <v>5.16 - Serviços Médico-Hospitalares, Odotonlógia e Laboratoriais</v>
          </cell>
          <cell r="F72">
            <v>610112000164</v>
          </cell>
          <cell r="G72" t="str">
            <v>COOPAGRESTE COOP DOS MEDICOS ANESTESIOLOGISTA DO INT DE PE</v>
          </cell>
          <cell r="H72" t="str">
            <v>S</v>
          </cell>
          <cell r="I72" t="str">
            <v>S</v>
          </cell>
          <cell r="J72" t="str">
            <v>4676</v>
          </cell>
          <cell r="K72">
            <v>43893</v>
          </cell>
          <cell r="M72" t="str">
            <v>2604106 - Caruaru - PE</v>
          </cell>
          <cell r="N72">
            <v>19250</v>
          </cell>
        </row>
        <row r="73">
          <cell r="C73" t="str">
            <v>UPAE CARUARU</v>
          </cell>
          <cell r="E73" t="str">
            <v>5.16 - Serviços Médico-Hospitalares, Odotonlógia e Laboratoriais</v>
          </cell>
          <cell r="F73">
            <v>24062977000100</v>
          </cell>
          <cell r="G73" t="str">
            <v>HELBERT PEREIRA MATIAS EIRELI - EPP</v>
          </cell>
          <cell r="H73" t="str">
            <v>S</v>
          </cell>
          <cell r="I73" t="str">
            <v>S</v>
          </cell>
          <cell r="J73" t="str">
            <v>41</v>
          </cell>
          <cell r="K73">
            <v>43893</v>
          </cell>
          <cell r="M73" t="str">
            <v>2604106 - Caruaru - PE</v>
          </cell>
          <cell r="N73">
            <v>8166</v>
          </cell>
        </row>
        <row r="74">
          <cell r="C74" t="str">
            <v>UPAE CARUARU</v>
          </cell>
          <cell r="E74" t="str">
            <v>5.16 - Serviços Médico-Hospitalares, Odotonlógia e Laboratoriais</v>
          </cell>
          <cell r="F74">
            <v>4482140000102</v>
          </cell>
          <cell r="G74" t="str">
            <v>CLINICA DE OLHOS CARUARU LTDA</v>
          </cell>
          <cell r="H74" t="str">
            <v>S</v>
          </cell>
          <cell r="I74" t="str">
            <v>S</v>
          </cell>
          <cell r="J74" t="str">
            <v>34610</v>
          </cell>
          <cell r="K74">
            <v>43895</v>
          </cell>
          <cell r="M74" t="str">
            <v>2604106 - Caruaru - PE</v>
          </cell>
          <cell r="N74">
            <v>12150</v>
          </cell>
        </row>
        <row r="75">
          <cell r="C75" t="str">
            <v>UPAE CARUARU</v>
          </cell>
          <cell r="E75" t="str">
            <v>5.16 - Serviços Médico-Hospitalares, Odotonlógia e Laboratoriais</v>
          </cell>
          <cell r="F75">
            <v>22235187000145</v>
          </cell>
          <cell r="G75" t="str">
            <v>FARIAS ANALISES CLINICAS - EIRELI EPP</v>
          </cell>
          <cell r="H75" t="str">
            <v>S</v>
          </cell>
          <cell r="I75" t="str">
            <v>S</v>
          </cell>
          <cell r="J75" t="str">
            <v>00001409</v>
          </cell>
          <cell r="K75">
            <v>43894</v>
          </cell>
          <cell r="M75" t="str">
            <v>2611606 - Recife - PE</v>
          </cell>
          <cell r="N75">
            <v>50466.31</v>
          </cell>
        </row>
        <row r="76">
          <cell r="C76" t="str">
            <v>UPAE CARUARU</v>
          </cell>
          <cell r="E76" t="str">
            <v>5.11 - Fornecimento de Alimentação</v>
          </cell>
          <cell r="F76">
            <v>15242921000138</v>
          </cell>
          <cell r="G76" t="str">
            <v>M. A. DE O. MENEZES EIRELI ME</v>
          </cell>
          <cell r="H76" t="str">
            <v>S</v>
          </cell>
          <cell r="I76" t="str">
            <v>S</v>
          </cell>
          <cell r="J76" t="str">
            <v>000001559</v>
          </cell>
          <cell r="K76">
            <v>43892</v>
          </cell>
          <cell r="L76" t="str">
            <v>26200315242921000138550010000015591000004597</v>
          </cell>
          <cell r="M76" t="str">
            <v>2611606 - Recife - PE</v>
          </cell>
          <cell r="N76">
            <v>405</v>
          </cell>
        </row>
        <row r="77">
          <cell r="C77" t="str">
            <v>UPAE CARUARU</v>
          </cell>
          <cell r="E77" t="str">
            <v>5.15 - Serviços Domésticos</v>
          </cell>
          <cell r="F77">
            <v>27837083000124</v>
          </cell>
          <cell r="G77" t="str">
            <v>CLEAN HIGIENIZAÇAO DE TEXTEIS EIRELI - ME</v>
          </cell>
          <cell r="H77" t="str">
            <v>S</v>
          </cell>
          <cell r="I77" t="str">
            <v>S</v>
          </cell>
          <cell r="J77" t="str">
            <v>000000422</v>
          </cell>
          <cell r="K77">
            <v>43892</v>
          </cell>
          <cell r="M77" t="str">
            <v>2607901 - Jaboatão dos Guararapes - PE</v>
          </cell>
          <cell r="N77">
            <v>2276.5500000000002</v>
          </cell>
        </row>
        <row r="78">
          <cell r="C78" t="str">
            <v>UPAE CARUARU</v>
          </cell>
          <cell r="E78" t="str">
            <v>5.10 - Detetização/Tratamento de Resíduos e Afins</v>
          </cell>
          <cell r="F78">
            <v>11863530000180</v>
          </cell>
          <cell r="G78" t="str">
            <v>BRASCON GESTAO AMBIENTAL LTDA</v>
          </cell>
          <cell r="H78" t="str">
            <v>S</v>
          </cell>
          <cell r="I78" t="str">
            <v>S</v>
          </cell>
          <cell r="J78" t="str">
            <v>00037749</v>
          </cell>
          <cell r="K78">
            <v>43892</v>
          </cell>
          <cell r="M78" t="str">
            <v>2611309 - Pombos - PE</v>
          </cell>
          <cell r="N78">
            <v>495</v>
          </cell>
        </row>
        <row r="79">
          <cell r="C79" t="str">
            <v>UPAE CARUARU</v>
          </cell>
          <cell r="E79" t="str">
            <v>5.17 - Manutenção de Software, Certificação Digital e Microfilmagem</v>
          </cell>
          <cell r="F79">
            <v>10224281000110</v>
          </cell>
          <cell r="G79" t="str">
            <v>QUALITEK TECNOLOGIA LTDA - EPP</v>
          </cell>
          <cell r="H79" t="str">
            <v>S</v>
          </cell>
          <cell r="I79" t="str">
            <v>S</v>
          </cell>
          <cell r="J79" t="str">
            <v>0000005397</v>
          </cell>
          <cell r="K79">
            <v>43894</v>
          </cell>
          <cell r="M79" t="str">
            <v>2408102 - Natal - RN</v>
          </cell>
          <cell r="N79">
            <v>500</v>
          </cell>
        </row>
        <row r="80">
          <cell r="C80" t="str">
            <v>UPAE CARUARU</v>
          </cell>
          <cell r="E80" t="str">
            <v>5.17 - Manutenção de Software, Certificação Digital e Microfilmagem</v>
          </cell>
          <cell r="F80">
            <v>92306257000780</v>
          </cell>
          <cell r="G80" t="str">
            <v>MV INFORMATICA NORDESTE LTDA</v>
          </cell>
          <cell r="H80" t="str">
            <v>S</v>
          </cell>
          <cell r="I80" t="str">
            <v>S</v>
          </cell>
          <cell r="J80" t="str">
            <v>00008433</v>
          </cell>
          <cell r="K80">
            <v>43879</v>
          </cell>
          <cell r="M80" t="str">
            <v>2611606 - Recife - PE</v>
          </cell>
          <cell r="N80">
            <v>8994.2099999999991</v>
          </cell>
        </row>
        <row r="81">
          <cell r="C81" t="str">
            <v>UPAE CARUARU</v>
          </cell>
          <cell r="E81" t="str">
            <v>5.17 - Manutenção de Software, Certificação Digital e Microfilmagem</v>
          </cell>
          <cell r="F81">
            <v>3613658000167</v>
          </cell>
          <cell r="G81" t="str">
            <v>SEQUENCE INFORMATICA LTDA EPP</v>
          </cell>
          <cell r="H81" t="str">
            <v>S</v>
          </cell>
          <cell r="I81" t="str">
            <v>S</v>
          </cell>
          <cell r="J81" t="str">
            <v>00020899</v>
          </cell>
          <cell r="K81">
            <v>43864</v>
          </cell>
          <cell r="M81" t="str">
            <v>2611606 - Recife - PE</v>
          </cell>
          <cell r="N81">
            <v>751.17</v>
          </cell>
        </row>
        <row r="82">
          <cell r="C82" t="str">
            <v>UPAE CARUARU</v>
          </cell>
          <cell r="E82" t="str">
            <v>5.17 - Manutenção de Software, Certificação Digital e Microfilmagem</v>
          </cell>
          <cell r="F82">
            <v>16783034000130</v>
          </cell>
          <cell r="G82" t="str">
            <v xml:space="preserve">SINTESE LICENCIAMENTO DE PROGRAMAS </v>
          </cell>
          <cell r="H82" t="str">
            <v>S</v>
          </cell>
          <cell r="I82" t="str">
            <v>S</v>
          </cell>
          <cell r="J82" t="str">
            <v>9324</v>
          </cell>
          <cell r="K82">
            <v>43868</v>
          </cell>
          <cell r="M82" t="str">
            <v>2611606 - Recife - PE</v>
          </cell>
          <cell r="N82">
            <v>200</v>
          </cell>
        </row>
        <row r="83">
          <cell r="C83" t="str">
            <v>UPAE CARUARU</v>
          </cell>
          <cell r="E83" t="str">
            <v>5.17 - Manutenção de Software, Certificação Digital e Microfilmagem</v>
          </cell>
          <cell r="F83">
            <v>16783034000130</v>
          </cell>
          <cell r="G83" t="str">
            <v xml:space="preserve">SINTESE LICENCIAMENTO DE PROGRAMAS </v>
          </cell>
          <cell r="H83" t="str">
            <v>S</v>
          </cell>
          <cell r="I83" t="str">
            <v>S</v>
          </cell>
          <cell r="J83" t="str">
            <v>9306</v>
          </cell>
          <cell r="K83">
            <v>43865</v>
          </cell>
          <cell r="M83" t="str">
            <v>2611606 - Recife - PE</v>
          </cell>
          <cell r="N83">
            <v>1000</v>
          </cell>
        </row>
        <row r="84">
          <cell r="C84" t="str">
            <v>UPAE CARUARU</v>
          </cell>
          <cell r="E84" t="str">
            <v>5.17 - Manutenção de Software, Certificação Digital e Microfilmagem</v>
          </cell>
          <cell r="F84">
            <v>7560756000134</v>
          </cell>
          <cell r="G84" t="str">
            <v>CARLOS ANDRE DE SOUSA INFORMATICA - ME</v>
          </cell>
          <cell r="H84" t="str">
            <v>S</v>
          </cell>
          <cell r="I84" t="str">
            <v>S</v>
          </cell>
          <cell r="J84" t="str">
            <v>00000215</v>
          </cell>
          <cell r="K84">
            <v>43879</v>
          </cell>
          <cell r="M84" t="str">
            <v>2602308 - Bonito - PE</v>
          </cell>
          <cell r="N84">
            <v>850</v>
          </cell>
        </row>
        <row r="85">
          <cell r="C85" t="str">
            <v>UPAE CARUARU</v>
          </cell>
          <cell r="E85" t="str">
            <v>5.22 - Vigilância Ostensiva / Monitorada</v>
          </cell>
          <cell r="F85">
            <v>7774050000175</v>
          </cell>
          <cell r="G85" t="str">
            <v>TKS SEGURANÇA PRIVADA LTDA</v>
          </cell>
          <cell r="H85" t="str">
            <v>S</v>
          </cell>
          <cell r="I85" t="str">
            <v>S</v>
          </cell>
          <cell r="J85" t="str">
            <v>21595</v>
          </cell>
          <cell r="K85">
            <v>43868</v>
          </cell>
          <cell r="M85" t="str">
            <v>2611606 - Recife - PE</v>
          </cell>
          <cell r="N85">
            <v>37767.279999999999</v>
          </cell>
        </row>
        <row r="86">
          <cell r="C86" t="str">
            <v>UPAE CARUARU</v>
          </cell>
          <cell r="E86" t="str">
            <v>5.99 - Outros Serviços de Terceiros Pessoa Jurídica</v>
          </cell>
          <cell r="F86">
            <v>26777289000143</v>
          </cell>
          <cell r="G86" t="str">
            <v>BIOTECH SOLUÇOES INTELIGENTES PARA A SUA SAUDE LTDA - EPP</v>
          </cell>
          <cell r="H86" t="str">
            <v>S</v>
          </cell>
          <cell r="I86" t="str">
            <v>S</v>
          </cell>
          <cell r="J86" t="str">
            <v>445</v>
          </cell>
          <cell r="K86">
            <v>43865</v>
          </cell>
          <cell r="M86" t="str">
            <v>2604106 - Caruaru - PE</v>
          </cell>
          <cell r="N86">
            <v>1500</v>
          </cell>
        </row>
        <row r="87">
          <cell r="C87" t="str">
            <v>UPAE CARUARU</v>
          </cell>
          <cell r="E87" t="str">
            <v>5.99 - Outros Serviços de Terceiros Pessoa Jurídica</v>
          </cell>
          <cell r="F87">
            <v>21216498000102</v>
          </cell>
          <cell r="G87" t="str">
            <v>VIDON &amp; CORREIA ADVOGADOS ASSOCIADOS</v>
          </cell>
          <cell r="H87" t="str">
            <v>S</v>
          </cell>
          <cell r="I87" t="str">
            <v>S</v>
          </cell>
          <cell r="J87" t="str">
            <v>00000859</v>
          </cell>
          <cell r="K87">
            <v>43897</v>
          </cell>
          <cell r="M87" t="str">
            <v>2611606 - Recife - PE</v>
          </cell>
          <cell r="N87">
            <v>4218.84</v>
          </cell>
        </row>
        <row r="88">
          <cell r="C88" t="str">
            <v>UPAE CARUARU</v>
          </cell>
          <cell r="E88" t="str">
            <v>5.5 - Reparo e Manutenção de Máquinas e Equipamentos</v>
          </cell>
          <cell r="F88">
            <v>15558946000145</v>
          </cell>
          <cell r="G88" t="str">
            <v>GIGAVIDA TECNOLOGIA E SERVIÇO HOSPITALAR LTDA ME</v>
          </cell>
          <cell r="H88" t="str">
            <v>S</v>
          </cell>
          <cell r="I88" t="str">
            <v>S</v>
          </cell>
          <cell r="J88" t="str">
            <v>00001637</v>
          </cell>
          <cell r="K88">
            <v>43892</v>
          </cell>
          <cell r="M88" t="str">
            <v>2611606 - Recife - PE</v>
          </cell>
          <cell r="N88">
            <v>4380.8500000000004</v>
          </cell>
        </row>
        <row r="89">
          <cell r="C89" t="str">
            <v>UPAE CARUARU</v>
          </cell>
          <cell r="E89" t="str">
            <v>5.5 - Reparo e Manutenção de Máquinas e Equipamentos</v>
          </cell>
          <cell r="F89">
            <v>3480539000183</v>
          </cell>
          <cell r="G89" t="str">
            <v>SL ENGENHARIA HOSPITALAR LTDA</v>
          </cell>
          <cell r="H89" t="str">
            <v>S</v>
          </cell>
          <cell r="I89" t="str">
            <v>S</v>
          </cell>
          <cell r="J89" t="str">
            <v>000003962</v>
          </cell>
          <cell r="K89">
            <v>43895</v>
          </cell>
          <cell r="M89" t="str">
            <v>2607901 - Jaboatão dos Guararapes - PE</v>
          </cell>
          <cell r="N89">
            <v>5100</v>
          </cell>
        </row>
        <row r="90">
          <cell r="C90" t="str">
            <v>UPAE CARUARU</v>
          </cell>
          <cell r="E90" t="str">
            <v>5.5 - Reparo e Manutenção de Máquinas e Equipamentos</v>
          </cell>
          <cell r="F90">
            <v>13490233000161</v>
          </cell>
          <cell r="G90" t="str">
            <v>ALONETEC IMPORTAÇAO E SERVIÇOS DE EQUIPAMENTOS DE INFORMATICA LTDA - ME</v>
          </cell>
          <cell r="H90" t="str">
            <v>S</v>
          </cell>
          <cell r="I90" t="str">
            <v>S</v>
          </cell>
          <cell r="J90" t="str">
            <v>2526</v>
          </cell>
          <cell r="K90">
            <v>43899</v>
          </cell>
          <cell r="M90" t="str">
            <v>2611606 - Recife - PE</v>
          </cell>
          <cell r="N90">
            <v>1700</v>
          </cell>
        </row>
        <row r="91">
          <cell r="C91" t="str">
            <v>UPAE CARUARU</v>
          </cell>
          <cell r="E91" t="str">
            <v>5.5 - Reparo e Manutenção de Máquinas e Equipamentos</v>
          </cell>
          <cell r="F91">
            <v>29615779000131</v>
          </cell>
          <cell r="G91" t="str">
            <v>ADRIANO RODRIGUES DA SILVA REFRIGERAÇAO</v>
          </cell>
          <cell r="H91" t="str">
            <v>S</v>
          </cell>
          <cell r="I91" t="str">
            <v>S</v>
          </cell>
          <cell r="J91" t="str">
            <v>00000183</v>
          </cell>
          <cell r="K91">
            <v>43889</v>
          </cell>
          <cell r="M91" t="str">
            <v>2611606 - Recife - PE</v>
          </cell>
          <cell r="N91">
            <v>2000</v>
          </cell>
        </row>
        <row r="92">
          <cell r="C92" t="str">
            <v>UPAE CARUARU</v>
          </cell>
          <cell r="E92" t="str">
            <v>5.5 - Reparo e Manutenção de Máquinas e Equipamentos</v>
          </cell>
          <cell r="F92">
            <v>15651204000160</v>
          </cell>
          <cell r="G92" t="str">
            <v xml:space="preserve">ROGERIO ARAUJO DE LIMA </v>
          </cell>
          <cell r="H92" t="str">
            <v>S</v>
          </cell>
          <cell r="I92" t="str">
            <v>S</v>
          </cell>
          <cell r="J92" t="str">
            <v>000000164</v>
          </cell>
          <cell r="K92">
            <v>43887</v>
          </cell>
          <cell r="M92" t="str">
            <v>2607901 - Jaboatão dos Guararapes - PE</v>
          </cell>
          <cell r="N92">
            <v>900</v>
          </cell>
        </row>
        <row r="93">
          <cell r="C93" t="str">
            <v>UPAE CARUARU</v>
          </cell>
          <cell r="E93" t="str">
            <v>5.5 - Reparo e Manutenção de Máquinas e Equipamentos</v>
          </cell>
          <cell r="F93">
            <v>10858157000106</v>
          </cell>
          <cell r="G93" t="str">
            <v>F GENES CIA LTDA</v>
          </cell>
          <cell r="H93" t="str">
            <v>S</v>
          </cell>
          <cell r="I93" t="str">
            <v>S</v>
          </cell>
          <cell r="J93" t="str">
            <v>00315567</v>
          </cell>
          <cell r="K93">
            <v>43892</v>
          </cell>
          <cell r="M93" t="str">
            <v>2611606 - Recife - PE</v>
          </cell>
          <cell r="N93">
            <v>550</v>
          </cell>
        </row>
        <row r="94">
          <cell r="C94" t="str">
            <v>UPAE CARUARU</v>
          </cell>
          <cell r="E94" t="str">
            <v>5.5 - Reparo e Manutenção de Máquinas e Equipamentos</v>
          </cell>
          <cell r="F94">
            <v>21854632000192</v>
          </cell>
          <cell r="G94" t="str">
            <v xml:space="preserve">G M DANTAS ELEVAÇAO E GERAÇAO - ME </v>
          </cell>
          <cell r="H94" t="str">
            <v>S</v>
          </cell>
          <cell r="I94" t="str">
            <v>S</v>
          </cell>
          <cell r="J94" t="str">
            <v>00000300</v>
          </cell>
          <cell r="K94">
            <v>43893</v>
          </cell>
          <cell r="M94" t="str">
            <v>2611606 - Recife - PE</v>
          </cell>
          <cell r="N94">
            <v>380</v>
          </cell>
        </row>
        <row r="95">
          <cell r="C95" t="str">
            <v>UPAE CARUARU</v>
          </cell>
          <cell r="E95" t="str">
            <v>5.16 - Serviços Médico-Hospitalares, Odotonlógia e Laboratoriais</v>
          </cell>
          <cell r="F95">
            <v>21939486000106</v>
          </cell>
          <cell r="G95" t="str">
            <v>MAXIMA ASSESSORIA E CONSULTORIA EM SAUDE E MEDICINA DO TRABALHO LTDA - ME</v>
          </cell>
          <cell r="H95" t="str">
            <v>S</v>
          </cell>
          <cell r="I95" t="str">
            <v>S</v>
          </cell>
          <cell r="J95" t="str">
            <v>3761</v>
          </cell>
          <cell r="K95">
            <v>43893</v>
          </cell>
          <cell r="M95" t="str">
            <v>2604106 - Caruaru - PE</v>
          </cell>
          <cell r="N95">
            <v>448</v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A40" zoomScale="90" zoomScaleNormal="90" workbookViewId="0">
      <selection activeCell="A58" sqref="A58:H5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10894988000729</v>
      </c>
      <c r="B2" s="4" t="str">
        <f>'[1]TCE - ANEXO IV - Preencher'!C11</f>
        <v>UPAE CARUARU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AETPC - ASSSOC. DAS EMPRESAS DE TRANSPORTE DE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4494.6000000000004</v>
      </c>
    </row>
    <row r="3" spans="1:12" s="8" customFormat="1" ht="19.5" customHeight="1" x14ac:dyDescent="0.2">
      <c r="A3" s="3">
        <f>IFERROR(VLOOKUP(B3,'[1]DADOS (OCULTAR)'!$P$3:$R$53,3,0),"")</f>
        <v>10894988000729</v>
      </c>
      <c r="B3" s="4" t="str">
        <f>'[1]TCE - ANEXO IV - Preencher'!C12</f>
        <v>UPAE CARUARU</v>
      </c>
      <c r="C3" s="4" t="str">
        <f>'[1]TCE - ANEXO IV - Preencher'!E12</f>
        <v>1.99 - Outras Despesas com Pessoal</v>
      </c>
      <c r="D3" s="3">
        <f>'[1]TCE - ANEXO IV - Preencher'!F12</f>
        <v>61383493000180</v>
      </c>
      <c r="E3" s="5" t="str">
        <f>'[1]TCE - ANEXO IV - Preencher'!G12</f>
        <v>SOMPO SEGUROS S.A.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377.75</v>
      </c>
    </row>
    <row r="4" spans="1:12" s="8" customFormat="1" ht="19.5" customHeight="1" x14ac:dyDescent="0.2">
      <c r="A4" s="3">
        <f>IFERROR(VLOOKUP(B4,'[1]DADOS (OCULTAR)'!$P$3:$R$53,3,0),"")</f>
        <v>10894988000729</v>
      </c>
      <c r="B4" s="4" t="str">
        <f>'[1]TCE - ANEXO IV - Preencher'!C13</f>
        <v>UPAE CARUARU</v>
      </c>
      <c r="C4" s="4" t="str">
        <f>'[1]TCE - ANEXO IV - Preencher'!E13</f>
        <v>1.99 - Outras Despesas com Pessoal</v>
      </c>
      <c r="D4" s="3">
        <f>'[1]TCE - ANEXO IV - Preencher'!F13</f>
        <v>15242921000138</v>
      </c>
      <c r="E4" s="5" t="str">
        <f>'[1]TCE - ANEXO IV - Preencher'!G13</f>
        <v>M. A. DE O. MENEZES EIRELI 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000001549</v>
      </c>
      <c r="I4" s="6">
        <f>IF('[1]TCE - ANEXO IV - Preencher'!K13="","",'[1]TCE - ANEXO IV - Preencher'!K13)</f>
        <v>43878</v>
      </c>
      <c r="J4" s="5" t="str">
        <f>'[1]TCE - ANEXO IV - Preencher'!L13</f>
        <v>262002152429210001385500100000154910000004490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13949.5</v>
      </c>
    </row>
    <row r="5" spans="1:12" s="8" customFormat="1" ht="19.5" customHeight="1" x14ac:dyDescent="0.2">
      <c r="A5" s="3">
        <f>IFERROR(VLOOKUP(B5,'[1]DADOS (OCULTAR)'!$P$3:$R$53,3,0),"")</f>
        <v>10894988000729</v>
      </c>
      <c r="B5" s="4" t="str">
        <f>'[1]TCE - ANEXO IV - Preencher'!C14</f>
        <v>UPAE CARUARU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M. A. DE O. MENEZES EIRELI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000001559</v>
      </c>
      <c r="I5" s="6">
        <f>IF('[1]TCE - ANEXO IV - Preencher'!K14="","",'[1]TCE - ANEXO IV - Preencher'!K14)</f>
        <v>43892</v>
      </c>
      <c r="J5" s="5" t="str">
        <f>'[1]TCE - ANEXO IV - Preencher'!L14</f>
        <v>26200315242921000138550010000015591000004597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9637</v>
      </c>
    </row>
    <row r="6" spans="1:12" s="8" customFormat="1" ht="19.5" customHeight="1" x14ac:dyDescent="0.2">
      <c r="A6" s="3">
        <f>IFERROR(VLOOKUP(B6,'[1]DADOS (OCULTAR)'!$P$3:$R$53,3,0),"")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12420164001048</v>
      </c>
      <c r="E6" s="5" t="str">
        <f>'[1]TCE - ANEXO IV - Preencher'!G15</f>
        <v>CM HOSPITALAR S.A. RECIFE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000058750</v>
      </c>
      <c r="I6" s="6">
        <f>IF('[1]TCE - ANEXO IV - Preencher'!K15="","",'[1]TCE - ANEXO IV - Preencher'!K15)</f>
        <v>43859</v>
      </c>
      <c r="J6" s="5" t="str">
        <f>'[1]TCE - ANEXO IV - Preencher'!L15</f>
        <v>26200112420164001048550010000587501001961330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1056.2</v>
      </c>
    </row>
    <row r="7" spans="1:12" s="8" customFormat="1" ht="19.5" customHeight="1" x14ac:dyDescent="0.2">
      <c r="A7" s="3">
        <f>IFERROR(VLOOKUP(B7,'[1]DADOS (OCULTAR)'!$P$3:$R$53,3,0),"")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>
        <f>'[1]TCE - ANEXO IV - Preencher'!F16</f>
        <v>3817043000152</v>
      </c>
      <c r="E7" s="5" t="str">
        <f>'[1]TCE - ANEXO IV - Preencher'!G16</f>
        <v>PHARMAPLUS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000016779</v>
      </c>
      <c r="I7" s="6">
        <f>IF('[1]TCE - ANEXO IV - Preencher'!K16="","",'[1]TCE - ANEXO IV - Preencher'!K16)</f>
        <v>43875</v>
      </c>
      <c r="J7" s="5" t="str">
        <f>'[1]TCE - ANEXO IV - Preencher'!L16</f>
        <v>26200203817043000152550010000167791070690031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443.32</v>
      </c>
    </row>
    <row r="8" spans="1:12" s="8" customFormat="1" ht="19.5" customHeight="1" x14ac:dyDescent="0.2">
      <c r="A8" s="3">
        <f>IFERROR(VLOOKUP(B8,'[1]DADOS (OCULTAR)'!$P$3:$R$53,3,0),"")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24436602000154</v>
      </c>
      <c r="E8" s="5" t="str">
        <f>'[1]TCE - ANEXO IV - Preencher'!G17</f>
        <v>ART CIRURICA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77830</v>
      </c>
      <c r="I8" s="6">
        <f>IF('[1]TCE - ANEXO IV - Preencher'!K17="","",'[1]TCE - ANEXO IV - Preencher'!K17)</f>
        <v>43880</v>
      </c>
      <c r="J8" s="5" t="str">
        <f>'[1]TCE - ANEXO IV - Preencher'!L17</f>
        <v>2620224436602000154550010000778301111778309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1050</v>
      </c>
    </row>
    <row r="9" spans="1:12" s="8" customFormat="1" ht="19.5" customHeight="1" x14ac:dyDescent="0.2">
      <c r="A9" s="3">
        <f>IFERROR(VLOOKUP(B9,'[1]DADOS (OCULTAR)'!$P$3:$R$53,3,0),"")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>
        <f>'[1]TCE - ANEXO IV - Preencher'!F18</f>
        <v>5044056000161</v>
      </c>
      <c r="E9" s="5" t="str">
        <f>'[1]TCE - ANEXO IV - Preencher'!G18</f>
        <v>DMH - PRODUTOS HOSPITALARES LTDA - EPP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16243</v>
      </c>
      <c r="I9" s="6">
        <f>IF('[1]TCE - ANEXO IV - Preencher'!K18="","",'[1]TCE - ANEXO IV - Preencher'!K18)</f>
        <v>43881</v>
      </c>
      <c r="J9" s="5" t="str">
        <f>'[1]TCE - ANEXO IV - Preencher'!L18</f>
        <v>26200205044056000161550010000162431386792109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8360</v>
      </c>
    </row>
    <row r="10" spans="1:12" s="8" customFormat="1" ht="19.5" customHeight="1" x14ac:dyDescent="0.2">
      <c r="A10" s="3">
        <f>IFERROR(VLOOKUP(B10,'[1]DADOS (OCULTAR)'!$P$3:$R$53,3,0),"")</f>
        <v>10894988000729</v>
      </c>
      <c r="B10" s="4" t="str">
        <f>'[1]TCE - ANEXO IV - Preencher'!C19</f>
        <v>UPAE CARUARU</v>
      </c>
      <c r="C10" s="4" t="str">
        <f>'[1]TCE - ANEXO IV - Preencher'!E19</f>
        <v>3.12 - Material Hospitalar</v>
      </c>
      <c r="D10" s="3">
        <f>'[1]TCE - ANEXO IV - Preencher'!F19</f>
        <v>5044056000161</v>
      </c>
      <c r="E10" s="5" t="str">
        <f>'[1]TCE - ANEXO IV - Preencher'!G19</f>
        <v>DMH - PRODUTOS HOSPITALARES LTDA -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16230</v>
      </c>
      <c r="I10" s="6">
        <f>IF('[1]TCE - ANEXO IV - Preencher'!K19="","",'[1]TCE - ANEXO IV - Preencher'!K19)</f>
        <v>43880</v>
      </c>
      <c r="J10" s="5" t="str">
        <f>'[1]TCE - ANEXO IV - Preencher'!L19</f>
        <v>26200205044056000161550010000162301107610361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1131.2</v>
      </c>
    </row>
    <row r="11" spans="1:12" s="8" customFormat="1" ht="19.5" customHeight="1" x14ac:dyDescent="0.2">
      <c r="A11" s="3">
        <f>IFERROR(VLOOKUP(B11,'[1]DADOS (OCULTAR)'!$P$3:$R$53,3,0),"")</f>
        <v>10894988000729</v>
      </c>
      <c r="B11" s="4" t="str">
        <f>'[1]TCE - ANEXO IV - Preencher'!C20</f>
        <v>UPAE CARUARU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498901</v>
      </c>
      <c r="I11" s="6">
        <f>IF('[1]TCE - ANEXO IV - Preencher'!K20="","",'[1]TCE - ANEXO IV - Preencher'!K20)</f>
        <v>43882</v>
      </c>
      <c r="J11" s="5" t="str">
        <f>'[1]TCE - ANEXO IV - Preencher'!L20</f>
        <v>26200210779833000156550010004989011110323946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692.7</v>
      </c>
    </row>
    <row r="12" spans="1:12" s="8" customFormat="1" ht="19.5" customHeight="1" x14ac:dyDescent="0.2">
      <c r="A12" s="3">
        <f>IFERROR(VLOOKUP(B12,'[1]DADOS (OCULTAR)'!$P$3:$R$53,3,0),"")</f>
        <v>10894988000729</v>
      </c>
      <c r="B12" s="4" t="str">
        <f>'[1]TCE - ANEXO IV - Preencher'!C21</f>
        <v>UPAE CARUARU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498463</v>
      </c>
      <c r="I12" s="6">
        <f>IF('[1]TCE - ANEXO IV - Preencher'!K21="","",'[1]TCE - ANEXO IV - Preencher'!K21)</f>
        <v>43875</v>
      </c>
      <c r="J12" s="5" t="str">
        <f>'[1]TCE - ANEXO IV - Preencher'!L21</f>
        <v>26200210779833000156550010004984631170307543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271.60000000000002</v>
      </c>
    </row>
    <row r="13" spans="1:12" s="8" customFormat="1" ht="19.5" customHeight="1" x14ac:dyDescent="0.2">
      <c r="A13" s="3">
        <f>IFERROR(VLOOKUP(B13,'[1]DADOS (OCULTAR)'!$P$3:$R$53,3,0),"")</f>
        <v>10894988000729</v>
      </c>
      <c r="B13" s="4" t="str">
        <f>'[1]TCE - ANEXO IV - Preencher'!C22</f>
        <v>UPAE CARUARU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498700</v>
      </c>
      <c r="I13" s="6">
        <f>IF('[1]TCE - ANEXO IV - Preencher'!K22="","",'[1]TCE - ANEXO IV - Preencher'!K22)</f>
        <v>43880</v>
      </c>
      <c r="J13" s="5" t="str">
        <f>'[1]TCE - ANEXO IV - Preencher'!L22</f>
        <v>26200210779833000156550010004987001095352156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300</v>
      </c>
    </row>
    <row r="14" spans="1:12" s="8" customFormat="1" ht="19.5" customHeight="1" x14ac:dyDescent="0.2">
      <c r="A14" s="3">
        <f>IFERROR(VLOOKUP(B14,'[1]DADOS (OCULTAR)'!$P$3:$R$53,3,0),"")</f>
        <v>10894988000729</v>
      </c>
      <c r="B14" s="4" t="str">
        <f>'[1]TCE - ANEXO IV - Preencher'!C23</f>
        <v>UPAE CARUARU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DIST. PROD. MED. HOSP.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000032986</v>
      </c>
      <c r="I14" s="6">
        <f>IF('[1]TCE - ANEXO IV - Preencher'!K23="","",'[1]TCE - ANEXO IV - Preencher'!K23)</f>
        <v>43882</v>
      </c>
      <c r="J14" s="5" t="str">
        <f>'[1]TCE - ANEXO IV - Preencher'!L23</f>
        <v>26200211449180000100550910000329861570790696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1513.67</v>
      </c>
    </row>
    <row r="15" spans="1:12" s="8" customFormat="1" ht="19.5" customHeight="1" x14ac:dyDescent="0.2">
      <c r="A15" s="3">
        <f>IFERROR(VLOOKUP(B15,'[1]DADOS (OCULTAR)'!$P$3:$R$53,3,0),"")</f>
        <v>10894988000729</v>
      </c>
      <c r="B15" s="4" t="str">
        <f>'[1]TCE - ANEXO IV - Preencher'!C24</f>
        <v>UPAE CARUARU</v>
      </c>
      <c r="C15" s="4" t="str">
        <f>'[1]TCE - ANEXO IV - Preencher'!E24</f>
        <v>3.12 - Material Hospitalar</v>
      </c>
      <c r="D15" s="3">
        <f>'[1]TCE - ANEXO IV - Preencher'!F24</f>
        <v>12340717000161</v>
      </c>
      <c r="E15" s="5" t="str">
        <f>'[1]TCE - ANEXO IV - Preencher'!G24</f>
        <v>POINT SUTURE DO BRASIL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000067866</v>
      </c>
      <c r="I15" s="6">
        <f>IF('[1]TCE - ANEXO IV - Preencher'!K24="","",'[1]TCE - ANEXO IV - Preencher'!K24)</f>
        <v>43878</v>
      </c>
      <c r="J15" s="5" t="str">
        <f>'[1]TCE - ANEXO IV - Preencher'!L24</f>
        <v>23200212340717000161550010000678661911287856</v>
      </c>
      <c r="K15" s="5" t="str">
        <f>IF(F15="B",LEFT('[1]TCE - ANEXO IV - Preencher'!M24,2),IF(F15="S",LEFT('[1]TCE - ANEXO IV - Preencher'!M24,7),IF('[1]TCE - ANEXO IV - Preencher'!H24="","")))</f>
        <v>23</v>
      </c>
      <c r="L15" s="7">
        <f>'[1]TCE - ANEXO IV - Preencher'!N24</f>
        <v>534.64</v>
      </c>
    </row>
    <row r="16" spans="1:12" s="8" customFormat="1" ht="19.5" customHeight="1" x14ac:dyDescent="0.2">
      <c r="A16" s="3">
        <f>IFERROR(VLOOKUP(B16,'[1]DADOS (OCULTAR)'!$P$3:$R$53,3,0),"")</f>
        <v>10894988000729</v>
      </c>
      <c r="B16" s="4" t="str">
        <f>'[1]TCE - ANEXO IV - Preencher'!C25</f>
        <v>UPAE CARUARU</v>
      </c>
      <c r="C16" s="4" t="str">
        <f>'[1]TCE - ANEXO IV - Preencher'!E25</f>
        <v>3.12 - Material Hospitalar</v>
      </c>
      <c r="D16" s="3">
        <f>'[1]TCE - ANEXO IV - Preencher'!F25</f>
        <v>25447067000108</v>
      </c>
      <c r="E16" s="5" t="str">
        <f>'[1]TCE - ANEXO IV - Preencher'!G25</f>
        <v>REFIT HOSPITALAR EIRELI EPP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000000653</v>
      </c>
      <c r="I16" s="6">
        <f>IF('[1]TCE - ANEXO IV - Preencher'!K25="","",'[1]TCE - ANEXO IV - Preencher'!K25)</f>
        <v>43881</v>
      </c>
      <c r="J16" s="5" t="str">
        <f>'[1]TCE - ANEXO IV - Preencher'!L25</f>
        <v>26200225447067000108550010000006531630743996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490</v>
      </c>
    </row>
    <row r="17" spans="1:12" s="8" customFormat="1" ht="19.5" customHeight="1" x14ac:dyDescent="0.2">
      <c r="A17" s="3">
        <f>IFERROR(VLOOKUP(B17,'[1]DADOS (OCULTAR)'!$P$3:$R$53,3,0),"")</f>
        <v>10894988000729</v>
      </c>
      <c r="B17" s="4" t="str">
        <f>'[1]TCE - ANEXO IV - Preencher'!C26</f>
        <v>UPAE CARUARU</v>
      </c>
      <c r="C17" s="4" t="str">
        <f>'[1]TCE - ANEXO IV - Preencher'!E26</f>
        <v>3.12 - Material Hospitalar</v>
      </c>
      <c r="D17" s="3">
        <f>'[1]TCE - ANEXO IV - Preencher'!F26</f>
        <v>12420164001048</v>
      </c>
      <c r="E17" s="5" t="str">
        <f>'[1]TCE - ANEXO IV - Preencher'!G26</f>
        <v>CM HOSPITALAR S.A. RECIFE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000058750</v>
      </c>
      <c r="I17" s="6">
        <f>IF('[1]TCE - ANEXO IV - Preencher'!K26="","",'[1]TCE - ANEXO IV - Preencher'!K26)</f>
        <v>43859</v>
      </c>
      <c r="J17" s="5" t="str">
        <f>'[1]TCE - ANEXO IV - Preencher'!L26</f>
        <v>26200112420164001048550010000587501001961330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130.80000000000001</v>
      </c>
    </row>
    <row r="18" spans="1:12" s="8" customFormat="1" ht="19.5" customHeight="1" x14ac:dyDescent="0.2">
      <c r="A18" s="3">
        <f>IFERROR(VLOOKUP(B18,'[1]DADOS (OCULTAR)'!$P$3:$R$53,3,0),"")</f>
        <v>10894988000729</v>
      </c>
      <c r="B18" s="4" t="str">
        <f>'[1]TCE - ANEXO IV - Preencher'!C27</f>
        <v>UPAE CARUARU</v>
      </c>
      <c r="C18" s="4" t="str">
        <f>'[1]TCE - ANEXO IV - Preencher'!E27</f>
        <v>3.12 - Material Hospitalar</v>
      </c>
      <c r="D18" s="3">
        <f>'[1]TCE - ANEXO IV - Preencher'!F27</f>
        <v>2752847000158</v>
      </c>
      <c r="E18" s="5" t="str">
        <f>'[1]TCE - ANEXO IV - Preencher'!G27</f>
        <v>ODOUS INSTRUMENTOS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012097</v>
      </c>
      <c r="I18" s="6">
        <f>IF('[1]TCE - ANEXO IV - Preencher'!K27="","",'[1]TCE - ANEXO IV - Preencher'!K27)</f>
        <v>43867</v>
      </c>
      <c r="J18" s="5" t="str">
        <f>'[1]TCE - ANEXO IV - Preencher'!L27</f>
        <v>31200202752847000158550010000120971000129207</v>
      </c>
      <c r="K18" s="5" t="str">
        <f>IF(F18="B",LEFT('[1]TCE - ANEXO IV - Preencher'!M27,2),IF(F18="S",LEFT('[1]TCE - ANEXO IV - Preencher'!M27,7),IF('[1]TCE - ANEXO IV - Preencher'!H27="","")))</f>
        <v>31</v>
      </c>
      <c r="L18" s="7">
        <f>'[1]TCE - ANEXO IV - Preencher'!N27</f>
        <v>3320</v>
      </c>
    </row>
    <row r="19" spans="1:12" s="8" customFormat="1" ht="19.5" customHeight="1" x14ac:dyDescent="0.2">
      <c r="A19" s="3">
        <f>IFERROR(VLOOKUP(B19,'[1]DADOS (OCULTAR)'!$P$3:$R$53,3,0),"")</f>
        <v>10894988000729</v>
      </c>
      <c r="B19" s="4" t="str">
        <f>'[1]TCE - ANEXO IV - Preencher'!C28</f>
        <v>UPAE CARUARU</v>
      </c>
      <c r="C19" s="4" t="str">
        <f>'[1]TCE - ANEXO IV - Preencher'!E28</f>
        <v>3.12 - Material Hospitalar</v>
      </c>
      <c r="D19" s="3">
        <f>'[1]TCE - ANEXO IV - Preencher'!F28</f>
        <v>15227236000132</v>
      </c>
      <c r="E19" s="5" t="str">
        <f>'[1]TCE - ANEXO IV - Preencher'!G28</f>
        <v>ATOS MEDICA COM E REP DE PROD MED HOSP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6205</v>
      </c>
      <c r="I19" s="6">
        <f>IF('[1]TCE - ANEXO IV - Preencher'!K28="","",'[1]TCE - ANEXO IV - Preencher'!K28)</f>
        <v>43878</v>
      </c>
      <c r="J19" s="5" t="str">
        <f>'[1]TCE - ANEXO IV - Preencher'!L28</f>
        <v>26200215227236000132550010000062051111162056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616</v>
      </c>
    </row>
    <row r="20" spans="1:12" s="8" customFormat="1" ht="19.5" customHeight="1" x14ac:dyDescent="0.2">
      <c r="A20" s="3">
        <f>IFERROR(VLOOKUP(B20,'[1]DADOS (OCULTAR)'!$P$3:$R$53,3,0),"")</f>
        <v>10894988000729</v>
      </c>
      <c r="B20" s="4" t="str">
        <f>'[1]TCE - ANEXO IV - Preencher'!C29</f>
        <v>UPAE CARUARU</v>
      </c>
      <c r="C20" s="4" t="str">
        <f>'[1]TCE - ANEXO IV - Preencher'!E29</f>
        <v>3.4 - Material Farmacológico</v>
      </c>
      <c r="D20" s="3">
        <f>'[1]TCE - ANEXO IV - Preencher'!F29</f>
        <v>1206820001179</v>
      </c>
      <c r="E20" s="5" t="str">
        <f>'[1]TCE - ANEXO IV - Preencher'!G29</f>
        <v>PANPHARMA DISTRIBUIDORA DE MEDICAMENTOS LDA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299758</v>
      </c>
      <c r="I20" s="6">
        <f>IF('[1]TCE - ANEXO IV - Preencher'!K29="","",'[1]TCE - ANEXO IV - Preencher'!K29)</f>
        <v>43875</v>
      </c>
      <c r="J20" s="5" t="str">
        <f>'[1]TCE - ANEXO IV - Preencher'!L29</f>
        <v>26200201206820001179550040002997581065407757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155.62</v>
      </c>
    </row>
    <row r="21" spans="1:12" s="8" customFormat="1" ht="19.5" customHeight="1" x14ac:dyDescent="0.2">
      <c r="A21" s="3">
        <f>IFERROR(VLOOKUP(B21,'[1]DADOS (OCULTAR)'!$P$3:$R$53,3,0),"")</f>
        <v>10894988000729</v>
      </c>
      <c r="B21" s="4" t="str">
        <f>'[1]TCE - ANEXO IV - Preencher'!C30</f>
        <v>UPAE CARUARU</v>
      </c>
      <c r="C21" s="4" t="str">
        <f>'[1]TCE - ANEXO IV - Preencher'!E30</f>
        <v>3.4 - Material Farmacológico</v>
      </c>
      <c r="D21" s="3">
        <f>'[1]TCE - ANEXO IV - Preencher'!F30</f>
        <v>8674752000140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000075115</v>
      </c>
      <c r="I21" s="6">
        <f>IF('[1]TCE - ANEXO IV - Preencher'!K30="","",'[1]TCE - ANEXO IV - Preencher'!K30)</f>
        <v>43878</v>
      </c>
      <c r="J21" s="5" t="str">
        <f>'[1]TCE - ANEXO IV - Preencher'!L30</f>
        <v>26200208674752000140550010000751151654711170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259.8</v>
      </c>
    </row>
    <row r="22" spans="1:12" s="8" customFormat="1" ht="19.5" customHeight="1" x14ac:dyDescent="0.2">
      <c r="A22" s="3">
        <f>IFERROR(VLOOKUP(B22,'[1]DADOS (OCULTAR)'!$P$3:$R$53,3,0),"")</f>
        <v>10894988000729</v>
      </c>
      <c r="B22" s="4" t="str">
        <f>'[1]TCE - ANEXO IV - Preencher'!C31</f>
        <v>UPAE CARUARU</v>
      </c>
      <c r="C22" s="4" t="str">
        <f>'[1]TCE - ANEXO IV - Preencher'!E31</f>
        <v>3.4 - Material Farmacológico</v>
      </c>
      <c r="D22" s="3">
        <f>'[1]TCE - ANEXO IV - Preencher'!F31</f>
        <v>9007162000126</v>
      </c>
      <c r="E22" s="5" t="str">
        <f>'[1]TCE - ANEXO IV - Preencher'!G31</f>
        <v>MAUES LOBATO COM E REP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000074966</v>
      </c>
      <c r="I22" s="6">
        <f>IF('[1]TCE - ANEXO IV - Preencher'!K31="","",'[1]TCE - ANEXO IV - Preencher'!K31)</f>
        <v>43878</v>
      </c>
      <c r="J22" s="5" t="str">
        <f>'[1]TCE - ANEXO IV - Preencher'!L31</f>
        <v>26200209007162000126550010000749661618211788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368</v>
      </c>
    </row>
    <row r="23" spans="1:12" s="8" customFormat="1" ht="19.5" customHeight="1" x14ac:dyDescent="0.2">
      <c r="A23" s="3">
        <f>IFERROR(VLOOKUP(B23,'[1]DADOS (OCULTAR)'!$P$3:$R$53,3,0),"")</f>
        <v>10894988000729</v>
      </c>
      <c r="B23" s="4" t="str">
        <f>'[1]TCE - ANEXO IV - Preencher'!C32</f>
        <v>UPAE CARUARU</v>
      </c>
      <c r="C23" s="4" t="str">
        <f>'[1]TCE - ANEXO IV - Preencher'!E32</f>
        <v>3.4 - Material Farmacológico</v>
      </c>
      <c r="D23" s="3">
        <f>'[1]TCE - ANEXO IV - Preencher'!F32</f>
        <v>21381761000100</v>
      </c>
      <c r="E23" s="5" t="str">
        <f>'[1]TCE - ANEXO IV - Preencher'!G32</f>
        <v>SIX DISTRIBUIDORA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000028588</v>
      </c>
      <c r="I23" s="6">
        <f>IF('[1]TCE - ANEXO IV - Preencher'!K32="","",'[1]TCE - ANEXO IV - Preencher'!K32)</f>
        <v>43879</v>
      </c>
      <c r="J23" s="5" t="str">
        <f>'[1]TCE - ANEXO IV - Preencher'!L32</f>
        <v>26200221381761000100550010000285881501521735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925</v>
      </c>
    </row>
    <row r="24" spans="1:12" s="8" customFormat="1" ht="19.5" customHeight="1" x14ac:dyDescent="0.2">
      <c r="A24" s="3">
        <f>IFERROR(VLOOKUP(B24,'[1]DADOS (OCULTAR)'!$P$3:$R$53,3,0),"")</f>
        <v>10894988000729</v>
      </c>
      <c r="B24" s="4" t="str">
        <f>'[1]TCE - ANEXO IV - Preencher'!C33</f>
        <v>UPAE CARUARU</v>
      </c>
      <c r="C24" s="4" t="str">
        <f>'[1]TCE - ANEXO IV - Preencher'!E33</f>
        <v>3.4 - Material Farmacológico</v>
      </c>
      <c r="D24" s="3">
        <f>'[1]TCE - ANEXO IV - Preencher'!F33</f>
        <v>3817043000152</v>
      </c>
      <c r="E24" s="5" t="str">
        <f>'[1]TCE - ANEXO IV - Preencher'!G33</f>
        <v>PHARMAPLUS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000016939</v>
      </c>
      <c r="I24" s="6">
        <f>IF('[1]TCE - ANEXO IV - Preencher'!K33="","",'[1]TCE - ANEXO IV - Preencher'!K33)</f>
        <v>43880</v>
      </c>
      <c r="J24" s="5" t="str">
        <f>'[1]TCE - ANEXO IV - Preencher'!L33</f>
        <v>26200203817043000152550010000169391046116822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824.5</v>
      </c>
    </row>
    <row r="25" spans="1:12" s="8" customFormat="1" ht="19.5" customHeight="1" x14ac:dyDescent="0.2">
      <c r="A25" s="3">
        <f>IFERROR(VLOOKUP(B25,'[1]DADOS (OCULTAR)'!$P$3:$R$53,3,0),"")</f>
        <v>10894988000729</v>
      </c>
      <c r="B25" s="4" t="str">
        <f>'[1]TCE - ANEXO IV - Preencher'!C34</f>
        <v>UPAE CARUARU</v>
      </c>
      <c r="C25" s="4" t="str">
        <f>'[1]TCE - ANEXO IV - Preencher'!E34</f>
        <v>3.4 - Material Farmacológico</v>
      </c>
      <c r="D25" s="3">
        <f>'[1]TCE - ANEXO IV - Preencher'!F34</f>
        <v>74215013000114</v>
      </c>
      <c r="E25" s="5" t="str">
        <f>'[1]TCE - ANEXO IV - Preencher'!G34</f>
        <v>OFT VISION INDUSTRIA E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0000034876</v>
      </c>
      <c r="I25" s="6">
        <f>IF('[1]TCE - ANEXO IV - Preencher'!K34="","",'[1]TCE - ANEXO IV - Preencher'!K34)</f>
        <v>43879</v>
      </c>
      <c r="J25" s="5" t="str">
        <f>'[1]TCE - ANEXO IV - Preencher'!L34</f>
        <v>35200274215013000114550010000348761978076467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3528</v>
      </c>
    </row>
    <row r="26" spans="1:12" s="8" customFormat="1" ht="19.5" customHeight="1" x14ac:dyDescent="0.2">
      <c r="A26" s="3">
        <f>IFERROR(VLOOKUP(B26,'[1]DADOS (OCULTAR)'!$P$3:$R$53,3,0),"")</f>
        <v>10894988000729</v>
      </c>
      <c r="B26" s="4" t="str">
        <f>'[1]TCE - ANEXO IV - Preencher'!C35</f>
        <v>UPAE CARUARU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276667</v>
      </c>
      <c r="I26" s="6">
        <f>IF('[1]TCE - ANEXO IV - Preencher'!K35="","",'[1]TCE - ANEXO IV - Preencher'!K35)</f>
        <v>43860</v>
      </c>
      <c r="J26" s="5" t="str">
        <f>'[1]TCE - ANEXO IV - Preencher'!L35</f>
        <v>26200124380578002041552000002766671779608842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276.16000000000003</v>
      </c>
    </row>
    <row r="27" spans="1:12" s="8" customFormat="1" ht="19.5" customHeight="1" x14ac:dyDescent="0.2">
      <c r="A27" s="3">
        <f>IFERROR(VLOOKUP(B27,'[1]DADOS (OCULTAR)'!$P$3:$R$53,3,0),"")</f>
        <v>10894988000729</v>
      </c>
      <c r="B27" s="4" t="str">
        <f>'[1]TCE - ANEXO IV - Preencher'!C36</f>
        <v>UPAE CARUARU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276902</v>
      </c>
      <c r="I27" s="6">
        <f>IF('[1]TCE - ANEXO IV - Preencher'!K36="","",'[1]TCE - ANEXO IV - Preencher'!K36)</f>
        <v>43865</v>
      </c>
      <c r="J27" s="5" t="str">
        <f>'[1]TCE - ANEXO IV - Preencher'!L36</f>
        <v>26200224380578002041552000002769021780062926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579.16</v>
      </c>
    </row>
    <row r="28" spans="1:12" s="8" customFormat="1" ht="19.5" customHeight="1" x14ac:dyDescent="0.2">
      <c r="A28" s="3">
        <f>IFERROR(VLOOKUP(B28,'[1]DADOS (OCULTAR)'!$P$3:$R$53,3,0),"")</f>
        <v>10894988000729</v>
      </c>
      <c r="B28" s="4" t="str">
        <f>'[1]TCE - ANEXO IV - Preencher'!C37</f>
        <v>UPAE CARUARU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277066</v>
      </c>
      <c r="I28" s="6">
        <f>IF('[1]TCE - ANEXO IV - Preencher'!K37="","",'[1]TCE - ANEXO IV - Preencher'!K37)</f>
        <v>43868</v>
      </c>
      <c r="J28" s="5" t="str">
        <f>'[1]TCE - ANEXO IV - Preencher'!L37</f>
        <v>26200224380578002041552000002770661780447871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276.16000000000003</v>
      </c>
    </row>
    <row r="29" spans="1:12" s="8" customFormat="1" ht="19.5" customHeight="1" x14ac:dyDescent="0.2">
      <c r="A29" s="3">
        <f>IFERROR(VLOOKUP(B29,'[1]DADOS (OCULTAR)'!$P$3:$R$53,3,0),"")</f>
        <v>10894988000729</v>
      </c>
      <c r="B29" s="4" t="str">
        <f>'[1]TCE - ANEXO IV - Preencher'!C38</f>
        <v>UPAE CARUARU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277366</v>
      </c>
      <c r="I29" s="6">
        <f>IF('[1]TCE - ANEXO IV - Preencher'!K38="","",'[1]TCE - ANEXO IV - Preencher'!K38)</f>
        <v>43874</v>
      </c>
      <c r="J29" s="5" t="str">
        <f>'[1]TCE - ANEXO IV - Preencher'!L38</f>
        <v>26200224380578002041552000002773661781218279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275.56</v>
      </c>
    </row>
    <row r="30" spans="1:12" s="8" customFormat="1" ht="19.5" customHeight="1" x14ac:dyDescent="0.2">
      <c r="A30" s="3">
        <f>IFERROR(VLOOKUP(B30,'[1]DADOS (OCULTAR)'!$P$3:$R$53,3,0),"")</f>
        <v>10894988000729</v>
      </c>
      <c r="B30" s="4" t="str">
        <f>'[1]TCE - ANEXO IV - Preencher'!C39</f>
        <v>UPAE CARUARU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277375</v>
      </c>
      <c r="I30" s="6">
        <f>IF('[1]TCE - ANEXO IV - Preencher'!K39="","",'[1]TCE - ANEXO IV - Preencher'!K39)</f>
        <v>43874</v>
      </c>
      <c r="J30" s="5" t="str">
        <f>'[1]TCE - ANEXO IV - Preencher'!L39</f>
        <v>26200224380578002041552000002773751781220108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307.48</v>
      </c>
    </row>
    <row r="31" spans="1:12" s="8" customFormat="1" ht="19.5" customHeight="1" x14ac:dyDescent="0.2">
      <c r="A31" s="3">
        <f>IFERROR(VLOOKUP(B31,'[1]DADOS (OCULTAR)'!$P$3:$R$53,3,0),"")</f>
        <v>10894988000729</v>
      </c>
      <c r="B31" s="4" t="str">
        <f>'[1]TCE - ANEXO IV - Preencher'!C40</f>
        <v>UPAE CARUARU</v>
      </c>
      <c r="C31" s="4" t="str">
        <f>'[1]TCE - ANEXO IV - Preencher'!E40</f>
        <v>3.7 - Material de Limpeza e Produtos de Hgienização</v>
      </c>
      <c r="D31" s="3">
        <f>'[1]TCE - ANEXO IV - Preencher'!F40</f>
        <v>4855118000152</v>
      </c>
      <c r="E31" s="5" t="str">
        <f>'[1]TCE - ANEXO IV - Preencher'!G40</f>
        <v>MASTER DISTRIBUIDORA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000050876</v>
      </c>
      <c r="I31" s="6">
        <f>IF('[1]TCE - ANEXO IV - Preencher'!K40="","",'[1]TCE - ANEXO IV - Preencher'!K40)</f>
        <v>43868</v>
      </c>
      <c r="J31" s="5" t="str">
        <f>'[1]TCE - ANEXO IV - Preencher'!L40</f>
        <v>26200204855118000152550010000508761009508769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171.8</v>
      </c>
    </row>
    <row r="32" spans="1:12" s="8" customFormat="1" ht="19.5" customHeight="1" x14ac:dyDescent="0.2">
      <c r="A32" s="3">
        <f>IFERROR(VLOOKUP(B32,'[1]DADOS (OCULTAR)'!$P$3:$R$53,3,0),"")</f>
        <v>10894988000729</v>
      </c>
      <c r="B32" s="4" t="str">
        <f>'[1]TCE - ANEXO IV - Preencher'!C41</f>
        <v>UPAE CARUARU</v>
      </c>
      <c r="C32" s="4" t="str">
        <f>'[1]TCE - ANEXO IV - Preencher'!E41</f>
        <v>3.7 - Material de Limpeza e Produtos de Hgienização</v>
      </c>
      <c r="D32" s="3">
        <f>'[1]TCE - ANEXO IV - Preencher'!F41</f>
        <v>13845315000181</v>
      </c>
      <c r="E32" s="5" t="str">
        <f>'[1]TCE - ANEXO IV - Preencher'!G41</f>
        <v>M. J. DOS SANTOS SILVA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000013248</v>
      </c>
      <c r="I32" s="6">
        <f>IF('[1]TCE - ANEXO IV - Preencher'!K41="","",'[1]TCE - ANEXO IV - Preencher'!K41)</f>
        <v>43881</v>
      </c>
      <c r="J32" s="5" t="str">
        <f>'[1]TCE - ANEXO IV - Preencher'!L41</f>
        <v>26200213845315000181550010000132481930184930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246.35</v>
      </c>
    </row>
    <row r="33" spans="1:12" s="8" customFormat="1" ht="19.5" customHeight="1" x14ac:dyDescent="0.2">
      <c r="A33" s="3">
        <f>IFERROR(VLOOKUP(B33,'[1]DADOS (OCULTAR)'!$P$3:$R$53,3,0),"")</f>
        <v>10894988000729</v>
      </c>
      <c r="B33" s="4" t="str">
        <f>'[1]TCE - ANEXO IV - Preencher'!C42</f>
        <v>UPAE CARUARU</v>
      </c>
      <c r="C33" s="4" t="str">
        <f>'[1]TCE - ANEXO IV - Preencher'!E42</f>
        <v>3.7 - Material de Limpeza e Produtos de Hgienização</v>
      </c>
      <c r="D33" s="3">
        <f>'[1]TCE - ANEXO IV - Preencher'!F42</f>
        <v>8848709000153</v>
      </c>
      <c r="E33" s="5" t="str">
        <f>'[1]TCE - ANEXO IV - Preencher'!G42</f>
        <v>MAX LIMPEZA LTDA EPP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000011954</v>
      </c>
      <c r="I33" s="6">
        <f>IF('[1]TCE - ANEXO IV - Preencher'!K42="","",'[1]TCE - ANEXO IV - Preencher'!K42)</f>
        <v>43881</v>
      </c>
      <c r="J33" s="5" t="str">
        <f>'[1]TCE - ANEXO IV - Preencher'!L42</f>
        <v>26200208848709000153550010000119541005198154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359.68</v>
      </c>
    </row>
    <row r="34" spans="1:12" s="8" customFormat="1" ht="19.5" customHeight="1" x14ac:dyDescent="0.2">
      <c r="A34" s="3">
        <f>IFERROR(VLOOKUP(B34,'[1]DADOS (OCULTAR)'!$P$3:$R$53,3,0),"")</f>
        <v>10894988000729</v>
      </c>
      <c r="B34" s="4" t="str">
        <f>'[1]TCE - ANEXO IV - Preencher'!C43</f>
        <v>UPAE CARUARU</v>
      </c>
      <c r="C34" s="4" t="str">
        <f>'[1]TCE - ANEXO IV - Preencher'!E43</f>
        <v>3.99 - Outras despesas com Material de Consumo</v>
      </c>
      <c r="D34" s="3">
        <f>'[1]TCE - ANEXO IV - Preencher'!F43</f>
        <v>30678108000107</v>
      </c>
      <c r="E34" s="5" t="str">
        <f>'[1]TCE - ANEXO IV - Preencher'!G43</f>
        <v>ELVIZ LUIZ DA SILVA DISTRIBUIDRA DE AGUA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236</v>
      </c>
      <c r="I34" s="6">
        <f>IF('[1]TCE - ANEXO IV - Preencher'!K43="","",'[1]TCE - ANEXO IV - Preencher'!K43)</f>
        <v>43864</v>
      </c>
      <c r="J34" s="5" t="str">
        <f>'[1]TCE - ANEXO IV - Preencher'!L43</f>
        <v>26200230678108000107550010000002361530743739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381</v>
      </c>
    </row>
    <row r="35" spans="1:12" s="8" customFormat="1" ht="19.5" customHeight="1" x14ac:dyDescent="0.2">
      <c r="A35" s="3">
        <f>IFERROR(VLOOKUP(B35,'[1]DADOS (OCULTAR)'!$P$3:$R$53,3,0),"")</f>
        <v>10894988000729</v>
      </c>
      <c r="B35" s="4" t="str">
        <f>'[1]TCE - ANEXO IV - Preencher'!C44</f>
        <v>UPAE CARUARU</v>
      </c>
      <c r="C35" s="4" t="str">
        <f>'[1]TCE - ANEXO IV - Preencher'!E44</f>
        <v>3.6 - Material de Expediente</v>
      </c>
      <c r="D35" s="3">
        <f>'[1]TCE - ANEXO IV - Preencher'!F44</f>
        <v>30743270000153</v>
      </c>
      <c r="E35" s="5" t="str">
        <f>'[1]TCE - ANEXO IV - Preencher'!G44</f>
        <v>TRIUNFO COMERCIO DE ALIMENTOS, PAPEIS E MATERIAL DE LIMPEZA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000001773</v>
      </c>
      <c r="I35" s="6">
        <f>IF('[1]TCE - ANEXO IV - Preencher'!K44="","",'[1]TCE - ANEXO IV - Preencher'!K44)</f>
        <v>43881</v>
      </c>
      <c r="J35" s="5" t="str">
        <f>'[1]TCE - ANEXO IV - Preencher'!L44</f>
        <v>26200230743270000153550010000017731007558884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2383.5</v>
      </c>
    </row>
    <row r="36" spans="1:12" s="8" customFormat="1" ht="19.5" customHeight="1" x14ac:dyDescent="0.2">
      <c r="A36" s="3">
        <f>IFERROR(VLOOKUP(B36,'[1]DADOS (OCULTAR)'!$P$3:$R$53,3,0),"")</f>
        <v>10894988000729</v>
      </c>
      <c r="B36" s="4" t="str">
        <f>'[1]TCE - ANEXO IV - Preencher'!C45</f>
        <v>UPAE CARUARU</v>
      </c>
      <c r="C36" s="4" t="str">
        <f>'[1]TCE - ANEXO IV - Preencher'!E45</f>
        <v>3.6 - Material de Expediente</v>
      </c>
      <c r="D36" s="3">
        <f>'[1]TCE - ANEXO IV - Preencher'!F45</f>
        <v>11648676000102</v>
      </c>
      <c r="E36" s="5" t="str">
        <f>'[1]TCE - ANEXO IV - Preencher'!G45</f>
        <v>IPSEP INFORMATICA E ESCRITORIO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000035723</v>
      </c>
      <c r="I36" s="6">
        <f>IF('[1]TCE - ANEXO IV - Preencher'!K45="","",'[1]TCE - ANEXO IV - Preencher'!K45)</f>
        <v>43887</v>
      </c>
      <c r="J36" s="5" t="str">
        <f>'[1]TCE - ANEXO IV - Preencher'!L45</f>
        <v>26200211648676000102550010000357231000042852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348.5</v>
      </c>
    </row>
    <row r="37" spans="1:12" s="8" customFormat="1" ht="19.5" customHeight="1" x14ac:dyDescent="0.2">
      <c r="A37" s="3">
        <f>IFERROR(VLOOKUP(B37,'[1]DADOS (OCULTAR)'!$P$3:$R$53,3,0),"")</f>
        <v>10894988000729</v>
      </c>
      <c r="B37" s="4" t="str">
        <f>'[1]TCE - ANEXO IV - Preencher'!C46</f>
        <v>UPAE CARUARU</v>
      </c>
      <c r="C37" s="4" t="str">
        <f>'[1]TCE - ANEXO IV - Preencher'!E46</f>
        <v>3.1 - Combustíveis e Lubrificantes Automotivos</v>
      </c>
      <c r="D37" s="3">
        <f>'[1]TCE - ANEXO IV - Preencher'!F46</f>
        <v>24336661000150</v>
      </c>
      <c r="E37" s="5" t="str">
        <f>'[1]TCE - ANEXO IV - Preencher'!G46</f>
        <v>POSTO LUPP II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369708</v>
      </c>
      <c r="I37" s="6">
        <f>IF('[1]TCE - ANEXO IV - Preencher'!K46="","",'[1]TCE - ANEXO IV - Preencher'!K46)</f>
        <v>43864</v>
      </c>
      <c r="J37" s="5" t="str">
        <f>'[1]TCE - ANEXO IV - Preencher'!L46</f>
        <v>26200224336661000150650010003697081058274711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150</v>
      </c>
    </row>
    <row r="38" spans="1:12" s="8" customFormat="1" ht="19.5" customHeight="1" x14ac:dyDescent="0.2">
      <c r="A38" s="3">
        <f>IFERROR(VLOOKUP(B38,'[1]DADOS (OCULTAR)'!$P$3:$R$53,3,0),"")</f>
        <v>10894988000729</v>
      </c>
      <c r="B38" s="4" t="str">
        <f>'[1]TCE - ANEXO IV - Preencher'!C47</f>
        <v>UPAE CARUARU</v>
      </c>
      <c r="C38" s="4" t="str">
        <f>'[1]TCE - ANEXO IV - Preencher'!E47</f>
        <v>3.1 - Combustíveis e Lubrificantes Automotivos</v>
      </c>
      <c r="D38" s="3">
        <f>'[1]TCE - ANEXO IV - Preencher'!F47</f>
        <v>24336661000150</v>
      </c>
      <c r="E38" s="5" t="str">
        <f>'[1]TCE - ANEXO IV - Preencher'!G47</f>
        <v>POSTO LUPP II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369915</v>
      </c>
      <c r="I38" s="6">
        <f>IF('[1]TCE - ANEXO IV - Preencher'!K47="","",'[1]TCE - ANEXO IV - Preencher'!K47)</f>
        <v>43865</v>
      </c>
      <c r="J38" s="5" t="str">
        <f>'[1]TCE - ANEXO IV - Preencher'!L47</f>
        <v>2620022433666100015065001000369151215631376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100</v>
      </c>
    </row>
    <row r="39" spans="1:12" s="8" customFormat="1" ht="19.5" customHeight="1" x14ac:dyDescent="0.2">
      <c r="A39" s="3">
        <f>IFERROR(VLOOKUP(B39,'[1]DADOS (OCULTAR)'!$P$3:$R$53,3,0),"")</f>
        <v>10894988000729</v>
      </c>
      <c r="B39" s="4" t="str">
        <f>'[1]TCE - ANEXO IV - Preencher'!C48</f>
        <v>UPAE CARUARU</v>
      </c>
      <c r="C39" s="4" t="str">
        <f>'[1]TCE - ANEXO IV - Preencher'!E48</f>
        <v>3.1 - Combustíveis e Lubrificantes Automotivos</v>
      </c>
      <c r="D39" s="3">
        <f>'[1]TCE - ANEXO IV - Preencher'!F48</f>
        <v>24336661000150</v>
      </c>
      <c r="E39" s="5" t="str">
        <f>'[1]TCE - ANEXO IV - Preencher'!G48</f>
        <v>POSTO LUPP II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379591</v>
      </c>
      <c r="I39" s="6">
        <f>IF('[1]TCE - ANEXO IV - Preencher'!K48="","",'[1]TCE - ANEXO IV - Preencher'!K48)</f>
        <v>43881</v>
      </c>
      <c r="J39" s="5" t="str">
        <f>'[1]TCE - ANEXO IV - Preencher'!L48</f>
        <v>26200224336661000150650010003795911974643080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100</v>
      </c>
    </row>
    <row r="40" spans="1:12" s="8" customFormat="1" ht="19.5" customHeight="1" x14ac:dyDescent="0.2">
      <c r="A40" s="3">
        <f>IFERROR(VLOOKUP(B40,'[1]DADOS (OCULTAR)'!$P$3:$R$53,3,0),"")</f>
        <v>10894988000729</v>
      </c>
      <c r="B40" s="4" t="str">
        <f>'[1]TCE - ANEXO IV - Preencher'!C49</f>
        <v>UPAE CARUARU</v>
      </c>
      <c r="C40" s="4" t="str">
        <f>'[1]TCE - ANEXO IV - Preencher'!E49</f>
        <v>3.1 - Combustíveis e Lubrificantes Automotivos</v>
      </c>
      <c r="D40" s="3">
        <f>'[1]TCE - ANEXO IV - Preencher'!F49</f>
        <v>4140852000135</v>
      </c>
      <c r="E40" s="5" t="str">
        <f>'[1]TCE - ANEXO IV - Preencher'!G49</f>
        <v xml:space="preserve">POSTO CABRAL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93701</v>
      </c>
      <c r="I40" s="6">
        <f>IF('[1]TCE - ANEXO IV - Preencher'!K49="","",'[1]TCE - ANEXO IV - Preencher'!K49)</f>
        <v>43881</v>
      </c>
      <c r="J40" s="5" t="str">
        <f>'[1]TCE - ANEXO IV - Preencher'!L49</f>
        <v>26200204140852000135650010000937011043544031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50.02</v>
      </c>
    </row>
    <row r="41" spans="1:12" s="8" customFormat="1" ht="19.5" customHeight="1" x14ac:dyDescent="0.2">
      <c r="A41" s="3">
        <f>IFERROR(VLOOKUP(B41,'[1]DADOS (OCULTAR)'!$P$3:$R$53,3,0),"")</f>
        <v>10894988000729</v>
      </c>
      <c r="B41" s="4" t="str">
        <f>'[1]TCE - ANEXO IV - Preencher'!C50</f>
        <v>UPAE CARUARU</v>
      </c>
      <c r="C41" s="4" t="str">
        <f>'[1]TCE - ANEXO IV - Preencher'!E50</f>
        <v>3.1 - Combustíveis e Lubrificantes Automotivos</v>
      </c>
      <c r="D41" s="3">
        <f>'[1]TCE - ANEXO IV - Preencher'!F50</f>
        <v>4140852000135</v>
      </c>
      <c r="E41" s="5" t="str">
        <f>'[1]TCE - ANEXO IV - Preencher'!G50</f>
        <v xml:space="preserve">POSTO CABRAL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94153</v>
      </c>
      <c r="I41" s="6">
        <f>IF('[1]TCE - ANEXO IV - Preencher'!K50="","",'[1]TCE - ANEXO IV - Preencher'!K50)</f>
        <v>43887</v>
      </c>
      <c r="J41" s="5" t="str">
        <f>'[1]TCE - ANEXO IV - Preencher'!L50</f>
        <v>26200204140852000135650010000941531551398720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130.04</v>
      </c>
    </row>
    <row r="42" spans="1:12" s="8" customFormat="1" ht="19.5" customHeight="1" x14ac:dyDescent="0.2">
      <c r="A42" s="3">
        <f>IFERROR(VLOOKUP(B42,'[1]DADOS (OCULTAR)'!$P$3:$R$53,3,0),"")</f>
        <v>10894988000729</v>
      </c>
      <c r="B42" s="4" t="str">
        <f>'[1]TCE - ANEXO IV - Preencher'!C51</f>
        <v>UPAE CARUARU</v>
      </c>
      <c r="C42" s="4" t="str">
        <f>'[1]TCE - ANEXO IV - Preencher'!E51</f>
        <v>3.1 - Combustíveis e Lubrificantes Automotivos</v>
      </c>
      <c r="D42" s="3">
        <f>'[1]TCE - ANEXO IV - Preencher'!F51</f>
        <v>24336661000150</v>
      </c>
      <c r="E42" s="5" t="str">
        <f>'[1]TCE - ANEXO IV - Preencher'!G51</f>
        <v>POSTO LUPP II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382439</v>
      </c>
      <c r="I42" s="6">
        <f>IF('[1]TCE - ANEXO IV - Preencher'!K51="","",'[1]TCE - ANEXO IV - Preencher'!K51)</f>
        <v>43886</v>
      </c>
      <c r="J42" s="5" t="str">
        <f>'[1]TCE - ANEXO IV - Preencher'!L51</f>
        <v>26200224336661000150650010003824391993917307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150.04</v>
      </c>
    </row>
    <row r="43" spans="1:12" s="8" customFormat="1" ht="19.5" customHeight="1" x14ac:dyDescent="0.2">
      <c r="A43" s="3">
        <f>IFERROR(VLOOKUP(B43,'[1]DADOS (OCULTAR)'!$P$3:$R$53,3,0),"")</f>
        <v>10894988000729</v>
      </c>
      <c r="B43" s="4" t="str">
        <f>'[1]TCE - ANEXO IV - Preencher'!C52</f>
        <v>UPAE CARUARU</v>
      </c>
      <c r="C43" s="4" t="str">
        <f>'[1]TCE - ANEXO IV - Preencher'!E52</f>
        <v>3.1 - Combustíveis e Lubrificantes Automotivos</v>
      </c>
      <c r="D43" s="3">
        <f>'[1]TCE - ANEXO IV - Preencher'!F52</f>
        <v>4140852000135</v>
      </c>
      <c r="E43" s="5" t="str">
        <f>'[1]TCE - ANEXO IV - Preencher'!G52</f>
        <v xml:space="preserve">POSTO CABRAL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94194</v>
      </c>
      <c r="I43" s="6">
        <f>IF('[1]TCE - ANEXO IV - Preencher'!K52="","",'[1]TCE - ANEXO IV - Preencher'!K52)</f>
        <v>43888</v>
      </c>
      <c r="J43" s="5" t="str">
        <f>'[1]TCE - ANEXO IV - Preencher'!L52</f>
        <v>26200204140852000135650010000941941423829365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193.75</v>
      </c>
    </row>
    <row r="44" spans="1:12" s="8" customFormat="1" ht="19.5" customHeight="1" x14ac:dyDescent="0.2">
      <c r="A44" s="3">
        <f>IFERROR(VLOOKUP(B44,'[1]DADOS (OCULTAR)'!$P$3:$R$53,3,0),"")</f>
        <v>10894988000729</v>
      </c>
      <c r="B44" s="4" t="str">
        <f>'[1]TCE - ANEXO IV - Preencher'!C53</f>
        <v>UPAE CARUARU</v>
      </c>
      <c r="C44" s="4" t="str">
        <f>'[1]TCE - ANEXO IV - Preencher'!E53</f>
        <v>3.1 - Combustíveis e Lubrificantes Automotivos</v>
      </c>
      <c r="D44" s="3">
        <f>'[1]TCE - ANEXO IV - Preencher'!F53</f>
        <v>4140852000135</v>
      </c>
      <c r="E44" s="5" t="str">
        <f>'[1]TCE - ANEXO IV - Preencher'!G53</f>
        <v xml:space="preserve">POSTO CABRAL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94196</v>
      </c>
      <c r="I44" s="6">
        <f>IF('[1]TCE - ANEXO IV - Preencher'!K53="","",'[1]TCE - ANEXO IV - Preencher'!K53)</f>
        <v>43888</v>
      </c>
      <c r="J44" s="5" t="str">
        <f>'[1]TCE - ANEXO IV - Preencher'!L53</f>
        <v>26200204140852000135650010000941961646628291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218.04</v>
      </c>
    </row>
    <row r="45" spans="1:12" s="8" customFormat="1" ht="19.5" customHeight="1" x14ac:dyDescent="0.2">
      <c r="A45" s="3">
        <f>IFERROR(VLOOKUP(B45,'[1]DADOS (OCULTAR)'!$P$3:$R$53,3,0),"")</f>
        <v>10894988000729</v>
      </c>
      <c r="B45" s="4" t="str">
        <f>'[1]TCE - ANEXO IV - Preencher'!C54</f>
        <v>UPAE CARUARU</v>
      </c>
      <c r="C45" s="4" t="str">
        <f>'[1]TCE - ANEXO IV - Preencher'!E54</f>
        <v>3.1 - Combustíveis e Lubrificantes Automotivos</v>
      </c>
      <c r="D45" s="3">
        <f>'[1]TCE - ANEXO IV - Preencher'!F54</f>
        <v>4140852000135</v>
      </c>
      <c r="E45" s="5" t="str">
        <f>'[1]TCE - ANEXO IV - Preencher'!G54</f>
        <v xml:space="preserve">POSTO CABRAL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26172</v>
      </c>
      <c r="I45" s="6">
        <f>IF('[1]TCE - ANEXO IV - Preencher'!K54="","",'[1]TCE - ANEXO IV - Preencher'!K54)</f>
        <v>43889</v>
      </c>
      <c r="J45" s="5" t="str">
        <f>'[1]TCE - ANEXO IV - Preencher'!L54</f>
        <v>26200204140852000135650020000261729214493281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170.04</v>
      </c>
    </row>
    <row r="46" spans="1:12" s="8" customFormat="1" ht="19.5" customHeight="1" x14ac:dyDescent="0.2">
      <c r="A46" s="3">
        <f>IFERROR(VLOOKUP(B46,'[1]DADOS (OCULTAR)'!$P$3:$R$53,3,0),"")</f>
        <v>10894988000729</v>
      </c>
      <c r="B46" s="4" t="str">
        <f>'[1]TCE - ANEXO IV - Preencher'!C55</f>
        <v>UPAE CARUARU</v>
      </c>
      <c r="C46" s="4" t="str">
        <f>'[1]TCE - ANEXO IV - Preencher'!E55</f>
        <v>3.99 - Outras despesas com Material de Consumo</v>
      </c>
      <c r="D46" s="3">
        <f>'[1]TCE - ANEXO IV - Preencher'!F55</f>
        <v>11648676000102</v>
      </c>
      <c r="E46" s="5" t="str">
        <f>'[1]TCE - ANEXO IV - Preencher'!G55</f>
        <v>IPSEP INFORMATICA E ESCRITORIO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000035723</v>
      </c>
      <c r="I46" s="6">
        <f>IF('[1]TCE - ANEXO IV - Preencher'!K55="","",'[1]TCE - ANEXO IV - Preencher'!K55)</f>
        <v>43887</v>
      </c>
      <c r="J46" s="5" t="str">
        <f>'[1]TCE - ANEXO IV - Preencher'!L55</f>
        <v>262002116486760001025500100003572310000042852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125</v>
      </c>
    </row>
    <row r="47" spans="1:12" s="8" customFormat="1" ht="19.5" customHeight="1" x14ac:dyDescent="0.2">
      <c r="A47" s="3">
        <f>IFERROR(VLOOKUP(B47,'[1]DADOS (OCULTAR)'!$P$3:$R$53,3,0),"")</f>
        <v>10894988000729</v>
      </c>
      <c r="B47" s="4" t="str">
        <f>'[1]TCE - ANEXO IV - Preencher'!C56</f>
        <v>UPAE CARUARU</v>
      </c>
      <c r="C47" s="4" t="str">
        <f>'[1]TCE - ANEXO IV - Preencher'!E56</f>
        <v xml:space="preserve">3.8 - Uniformes, Tecidos e Aviamentos </v>
      </c>
      <c r="D47" s="3">
        <f>'[1]TCE - ANEXO IV - Preencher'!F56</f>
        <v>11348741000184</v>
      </c>
      <c r="E47" s="5" t="str">
        <f>'[1]TCE - ANEXO IV - Preencher'!G56</f>
        <v>M. DE FATIMA G. E SILVA CONFECÇOES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000001318</v>
      </c>
      <c r="I47" s="6">
        <f>IF('[1]TCE - ANEXO IV - Preencher'!K56="","",'[1]TCE - ANEXO IV - Preencher'!K56)</f>
        <v>43847</v>
      </c>
      <c r="J47" s="5" t="str">
        <f>'[1]TCE - ANEXO IV - Preencher'!L56</f>
        <v>26200111348741000184550010000013181306020067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8696.6</v>
      </c>
    </row>
    <row r="48" spans="1:12" s="8" customFormat="1" ht="19.5" customHeight="1" x14ac:dyDescent="0.2">
      <c r="A48" s="3">
        <f>IFERROR(VLOOKUP(B48,'[1]DADOS (OCULTAR)'!$P$3:$R$53,3,0),"")</f>
        <v>10894988000729</v>
      </c>
      <c r="B48" s="4" t="str">
        <f>'[1]TCE - ANEXO IV - Preencher'!C57</f>
        <v>UPAE CARUARU</v>
      </c>
      <c r="C48" s="4" t="str">
        <f>'[1]TCE - ANEXO IV - Preencher'!E57</f>
        <v xml:space="preserve">5.21 - Seguros em geral </v>
      </c>
      <c r="D48" s="3">
        <f>'[1]TCE - ANEXO IV - Preencher'!F57</f>
        <v>33054826000192</v>
      </c>
      <c r="E48" s="5" t="str">
        <f>'[1]TCE - ANEXO IV - Preencher'!G57</f>
        <v>COMPANHIA EXCELSIOR DE SEGUROS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3550308</v>
      </c>
      <c r="L48" s="7">
        <f>'[1]TCE - ANEXO IV - Preencher'!N57</f>
        <v>1029.22</v>
      </c>
    </row>
    <row r="49" spans="1:12" s="8" customFormat="1" ht="19.5" customHeight="1" x14ac:dyDescent="0.2">
      <c r="A49" s="3">
        <f>IFERROR(VLOOKUP(B49,'[1]DADOS (OCULTAR)'!$P$3:$R$53,3,0),"")</f>
        <v>10894988000729</v>
      </c>
      <c r="B49" s="4" t="str">
        <f>'[1]TCE - ANEXO IV - Preencher'!C58</f>
        <v>UPAE CARUARU</v>
      </c>
      <c r="C49" s="4" t="str">
        <f>'[1]TCE - ANEXO IV - Preencher'!E58</f>
        <v xml:space="preserve">5.25 - Serviços Bancários </v>
      </c>
      <c r="D49" s="3">
        <f>'[1]TCE - ANEXO IV - Preencher'!F58</f>
        <v>0</v>
      </c>
      <c r="E49" s="5" t="str">
        <f>'[1]TCE - ANEXO IV - Preencher'!G58</f>
        <v>BANCO ITAU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167</v>
      </c>
    </row>
    <row r="50" spans="1:12" s="8" customFormat="1" ht="19.5" customHeight="1" x14ac:dyDescent="0.2">
      <c r="A50" s="3">
        <f>IFERROR(VLOOKUP(B50,'[1]DADOS (OCULTAR)'!$P$3:$R$53,3,0),"")</f>
        <v>10894988000729</v>
      </c>
      <c r="B50" s="4" t="str">
        <f>'[1]TCE - ANEXO IV - Preencher'!C59</f>
        <v>UPAE CARUARU</v>
      </c>
      <c r="C50" s="4" t="str">
        <f>'[1]TCE - ANEXO IV - Preencher'!E59</f>
        <v xml:space="preserve">5.25 - Serviços Bancários </v>
      </c>
      <c r="D50" s="3">
        <f>'[1]TCE - ANEXO IV - Preencher'!F59</f>
        <v>0</v>
      </c>
      <c r="E50" s="5" t="str">
        <f>'[1]TCE - ANEXO IV - Preencher'!G59</f>
        <v>BANCO ITAU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1109.99</v>
      </c>
    </row>
    <row r="51" spans="1:12" s="8" customFormat="1" ht="19.5" customHeight="1" x14ac:dyDescent="0.2">
      <c r="A51" s="3">
        <f>IFERROR(VLOOKUP(B51,'[1]DADOS (OCULTAR)'!$P$3:$R$53,3,0),"")</f>
        <v>10894988000729</v>
      </c>
      <c r="B51" s="4" t="str">
        <f>'[1]TCE - ANEXO IV - Preencher'!C60</f>
        <v>UPAE CARUARU</v>
      </c>
      <c r="C51" s="4" t="str">
        <f>'[1]TCE - ANEXO IV - Preencher'!E60</f>
        <v>5.18 - Teledonia Fixa</v>
      </c>
      <c r="D51" s="3">
        <f>'[1]TCE - ANEXO IV - Preencher'!F60</f>
        <v>6985306000120</v>
      </c>
      <c r="E51" s="5" t="str">
        <f>'[1]TCE - ANEXO IV - Preencher'!G60</f>
        <v>SERVHOST INTERNET LTDA ME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6447</v>
      </c>
      <c r="I51" s="6">
        <f>IF('[1]TCE - ANEXO IV - Preencher'!K60="","",'[1]TCE - ANEXO IV - Preencher'!K60)</f>
        <v>43864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74.14</v>
      </c>
    </row>
    <row r="52" spans="1:12" s="8" customFormat="1" ht="19.5" customHeight="1" x14ac:dyDescent="0.2">
      <c r="A52" s="3">
        <f>IFERROR(VLOOKUP(B52,'[1]DADOS (OCULTAR)'!$P$3:$R$53,3,0),"")</f>
        <v>10894988000729</v>
      </c>
      <c r="B52" s="4" t="str">
        <f>'[1]TCE - ANEXO IV - Preencher'!C61</f>
        <v>UPAE CARUARU</v>
      </c>
      <c r="C52" s="4" t="str">
        <f>'[1]TCE - ANEXO IV - Preencher'!E61</f>
        <v>5.18 - Teledonia Fixa</v>
      </c>
      <c r="D52" s="3">
        <f>'[1]TCE - ANEXO IV - Preencher'!F61</f>
        <v>21018182000106</v>
      </c>
      <c r="E52" s="5" t="str">
        <f>'[1]TCE - ANEXO IV - Preencher'!G61</f>
        <v>OFICINA MICRO INTERNET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</v>
      </c>
      <c r="I52" s="6">
        <f>IF('[1]TCE - ANEXO IV - Preencher'!K61="","",'[1]TCE - ANEXO IV - Preencher'!K61)</f>
        <v>43862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300</v>
      </c>
    </row>
    <row r="53" spans="1:12" s="8" customFormat="1" ht="19.5" customHeight="1" x14ac:dyDescent="0.2">
      <c r="A53" s="3">
        <f>IFERROR(VLOOKUP(B53,'[1]DADOS (OCULTAR)'!$P$3:$R$53,3,0),"")</f>
        <v>10894988000729</v>
      </c>
      <c r="B53" s="4" t="str">
        <f>'[1]TCE - ANEXO IV - Preencher'!C62</f>
        <v>UPAE CARUARU</v>
      </c>
      <c r="C53" s="4" t="str">
        <f>'[1]TCE - ANEXO IV - Preencher'!E62</f>
        <v>5.13 - Água e Esgoto</v>
      </c>
      <c r="D53" s="3">
        <f>'[1]TCE - ANEXO IV - Preencher'!F62</f>
        <v>9769035000164</v>
      </c>
      <c r="E53" s="5" t="str">
        <f>'[1]TCE - ANEXO IV - Preencher'!G62</f>
        <v>COMPESA - MATRICULA 10487353.1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4439.1099999999997</v>
      </c>
    </row>
    <row r="54" spans="1:12" s="8" customFormat="1" ht="19.5" customHeight="1" x14ac:dyDescent="0.2">
      <c r="A54" s="3">
        <f>IFERROR(VLOOKUP(B54,'[1]DADOS (OCULTAR)'!$P$3:$R$53,3,0),"")</f>
        <v>10894988000729</v>
      </c>
      <c r="B54" s="4" t="str">
        <f>'[1]TCE - ANEXO IV - Preencher'!C63</f>
        <v>UPAE CARUARU</v>
      </c>
      <c r="C54" s="4" t="str">
        <f>'[1]TCE - ANEXO IV - Preencher'!E63</f>
        <v>5.12 - Energia Elétrica</v>
      </c>
      <c r="D54" s="3">
        <f>'[1]TCE - ANEXO IV - Preencher'!F63</f>
        <v>10835932000108</v>
      </c>
      <c r="E54" s="5" t="str">
        <f>'[1]TCE - ANEXO IV - Preencher'!G63</f>
        <v>COMPANHIA ENERGETICA DE PERNAMBUCO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097163180</v>
      </c>
      <c r="I54" s="6">
        <f>IF('[1]TCE - ANEXO IV - Preencher'!K63="","",'[1]TCE - ANEXO IV - Preencher'!K63)</f>
        <v>43875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20008.34</v>
      </c>
    </row>
    <row r="55" spans="1:12" s="8" customFormat="1" ht="19.5" customHeight="1" x14ac:dyDescent="0.2">
      <c r="A55" s="3">
        <f>IFERROR(VLOOKUP(B55,'[1]DADOS (OCULTAR)'!$P$3:$R$53,3,0),"")</f>
        <v>10894988000729</v>
      </c>
      <c r="B55" s="4" t="str">
        <f>'[1]TCE - ANEXO IV - Preencher'!C64</f>
        <v>UPAE CARUARU</v>
      </c>
      <c r="C55" s="4" t="str">
        <f>'[1]TCE - ANEXO IV - Preencher'!E64</f>
        <v>5.3 - Locação de Máquinas e Equipamentos</v>
      </c>
      <c r="D55" s="3">
        <f>'[1]TCE - ANEXO IV - Preencher'!F64</f>
        <v>41096520000127</v>
      </c>
      <c r="E55" s="5" t="str">
        <f>'[1]TCE - ANEXO IV - Preencher'!G64</f>
        <v>PRISMA TELECOMUNICAÇOES LTDA</v>
      </c>
      <c r="F55" s="5" t="str">
        <f>'[1]TCE - ANEXO IV - Preencher'!H64</f>
        <v>S</v>
      </c>
      <c r="G55" s="5" t="str">
        <f>'[1]TCE - ANEXO IV - Preencher'!I64</f>
        <v>N</v>
      </c>
      <c r="H55" s="5" t="str">
        <f>'[1]TCE - ANEXO IV - Preencher'!J64</f>
        <v>24774</v>
      </c>
      <c r="I55" s="6">
        <f>IF('[1]TCE - ANEXO IV - Preencher'!K64="","",'[1]TCE - ANEXO IV - Preencher'!K64)</f>
        <v>43892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830</v>
      </c>
    </row>
    <row r="56" spans="1:12" s="8" customFormat="1" ht="19.5" customHeight="1" x14ac:dyDescent="0.2">
      <c r="A56" s="3">
        <f>IFERROR(VLOOKUP(B56,'[1]DADOS (OCULTAR)'!$P$3:$R$53,3,0),"")</f>
        <v>10894988000729</v>
      </c>
      <c r="B56" s="4" t="str">
        <f>'[1]TCE - ANEXO IV - Preencher'!C65</f>
        <v>UPAE CARUARU</v>
      </c>
      <c r="C56" s="4" t="str">
        <f>'[1]TCE - ANEXO IV - Preencher'!E65</f>
        <v>5.3 - Locação de Máquinas e Equipamentos</v>
      </c>
      <c r="D56" s="3">
        <f>'[1]TCE - ANEXO IV - Preencher'!F65</f>
        <v>19533734000164</v>
      </c>
      <c r="E56" s="5" t="str">
        <f>'[1]TCE - ANEXO IV - Preencher'!G65</f>
        <v>GUSMAO LOCAÇAO DE MAQUINAS E EQUIPAMENTOS PARA ESCRITORIO - ME</v>
      </c>
      <c r="F56" s="5" t="str">
        <f>'[1]TCE - ANEXO IV - Preencher'!H65</f>
        <v>S</v>
      </c>
      <c r="G56" s="5" t="str">
        <f>'[1]TCE - ANEXO IV - Preencher'!I65</f>
        <v>N</v>
      </c>
      <c r="H56" s="5" t="str">
        <f>'[1]TCE - ANEXO IV - Preencher'!J65</f>
        <v>8007</v>
      </c>
      <c r="I56" s="6">
        <f>IF('[1]TCE - ANEXO IV - Preencher'!K65="","",'[1]TCE - ANEXO IV - Preencher'!K65)</f>
        <v>43892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3970</v>
      </c>
    </row>
    <row r="57" spans="1:12" s="8" customFormat="1" ht="19.5" customHeight="1" x14ac:dyDescent="0.2">
      <c r="A57" s="3">
        <f>IFERROR(VLOOKUP(B57,'[1]DADOS (OCULTAR)'!$P$3:$R$53,3,0),"")</f>
        <v>10894988000729</v>
      </c>
      <c r="B57" s="4" t="str">
        <f>'[1]TCE - ANEXO IV - Preencher'!C66</f>
        <v>UPAE CARUARU</v>
      </c>
      <c r="C57" s="4" t="str">
        <f>'[1]TCE - ANEXO IV - Preencher'!E66</f>
        <v>5.8 - Locação de Veículos Automotores</v>
      </c>
      <c r="D57" s="3">
        <f>'[1]TCE - ANEXO IV - Preencher'!F66</f>
        <v>2355633000148</v>
      </c>
      <c r="E57" s="5" t="str">
        <f>'[1]TCE - ANEXO IV - Preencher'!G66</f>
        <v>ABS TRANSPORTES E TURISMO LTDA</v>
      </c>
      <c r="F57" s="5" t="str">
        <f>'[1]TCE - ANEXO IV - Preencher'!H66</f>
        <v>S</v>
      </c>
      <c r="G57" s="5" t="str">
        <f>'[1]TCE - ANEXO IV - Preencher'!I66</f>
        <v>N</v>
      </c>
      <c r="H57" s="5" t="str">
        <f>'[1]TCE - ANEXO IV - Preencher'!J66</f>
        <v>12008</v>
      </c>
      <c r="I57" s="6">
        <f>IF('[1]TCE - ANEXO IV - Preencher'!K66="","",'[1]TCE - ANEXO IV - Preencher'!K66)</f>
        <v>43889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2100</v>
      </c>
    </row>
    <row r="58" spans="1:12" s="8" customFormat="1" ht="19.5" customHeight="1" x14ac:dyDescent="0.2">
      <c r="A58" s="3">
        <f>IFERROR(VLOOKUP(B58,'[1]DADOS (OCULTAR)'!$P$3:$R$53,3,0),"")</f>
        <v>10894988000729</v>
      </c>
      <c r="B58" s="4" t="str">
        <f>'[1]TCE - ANEXO IV - Preencher'!C67</f>
        <v>UPAE CARUARU</v>
      </c>
      <c r="C58" s="4" t="str">
        <f>'[1]TCE - ANEXO IV - Preencher'!E67</f>
        <v>5.99 - Outros Serviços de Terceiros Pessoa Jurídica</v>
      </c>
      <c r="D58" s="3">
        <f>'[1]TCE - ANEXO IV - Preencher'!F67</f>
        <v>0</v>
      </c>
      <c r="E58" s="5" t="str">
        <f>'[1]TCE - ANEXO IV - Preencher'!G67</f>
        <v>IR S/ APLICAÇAO FINANCEIRA C/C 33533-3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185.33</v>
      </c>
    </row>
    <row r="59" spans="1:12" s="8" customFormat="1" ht="19.5" customHeight="1" x14ac:dyDescent="0.2">
      <c r="A59" s="3">
        <f>IFERROR(VLOOKUP(B59,'[1]DADOS (OCULTAR)'!$P$3:$R$53,3,0),"")</f>
        <v>10894988000729</v>
      </c>
      <c r="B59" s="4" t="str">
        <f>'[1]TCE - ANEXO IV - Preencher'!C68</f>
        <v>UPAE CARUARU</v>
      </c>
      <c r="C59" s="4" t="str">
        <f>'[1]TCE - ANEXO IV - Preencher'!E68</f>
        <v>5.99 - Outros Serviços de Terceiros Pessoa Jurídica</v>
      </c>
      <c r="D59" s="3">
        <f>'[1]TCE - ANEXO IV - Preencher'!F68</f>
        <v>10640746000113</v>
      </c>
      <c r="E59" s="5" t="str">
        <f>'[1]TCE - ANEXO IV - Preencher'!G68</f>
        <v>PONTUAL VIAGENS E TURISMO LTDA</v>
      </c>
      <c r="F59" s="5" t="str">
        <f>'[1]TCE - ANEXO IV - Preencher'!H68</f>
        <v>S</v>
      </c>
      <c r="G59" s="5" t="str">
        <f>'[1]TCE - ANEXO IV - Preencher'!I68</f>
        <v>N</v>
      </c>
      <c r="H59" s="5" t="str">
        <f>'[1]TCE - ANEXO IV - Preencher'!J68</f>
        <v>38860</v>
      </c>
      <c r="I59" s="6">
        <f>IF('[1]TCE - ANEXO IV - Preencher'!K68="","",'[1]TCE - ANEXO IV - Preencher'!K68)</f>
        <v>43865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1311.32</v>
      </c>
    </row>
    <row r="60" spans="1:12" s="8" customFormat="1" ht="19.5" customHeight="1" x14ac:dyDescent="0.2">
      <c r="A60" s="3">
        <f>IFERROR(VLOOKUP(B60,'[1]DADOS (OCULTAR)'!$P$3:$R$53,3,0),"")</f>
        <v>10894988000729</v>
      </c>
      <c r="B60" s="4" t="str">
        <f>'[1]TCE - ANEXO IV - Preencher'!C69</f>
        <v>UPAE CARUARU</v>
      </c>
      <c r="C60" s="4" t="str">
        <f>'[1]TCE - ANEXO IV - Preencher'!E69</f>
        <v>5.16 - Serviços Médico-Hospitalares, Odotonlógia e Laboratoriais</v>
      </c>
      <c r="D60" s="3">
        <f>'[1]TCE - ANEXO IV - Preencher'!F69</f>
        <v>21939486000106</v>
      </c>
      <c r="E60" s="5" t="str">
        <f>'[1]TCE - ANEXO IV - Preencher'!G69</f>
        <v>MAXIMA ASSESSORIA E CONSULTORIA EM SAUDE E MEDICINA DO TRABALHO LTDA - ME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3683</v>
      </c>
      <c r="I60" s="6">
        <f>IF('[1]TCE - ANEXO IV - Preencher'!K69="","",'[1]TCE - ANEXO IV - Preencher'!K69)</f>
        <v>43889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2604106</v>
      </c>
      <c r="L60" s="7">
        <f>'[1]TCE - ANEXO IV - Preencher'!N69</f>
        <v>235</v>
      </c>
    </row>
    <row r="61" spans="1:12" s="8" customFormat="1" ht="19.5" customHeight="1" x14ac:dyDescent="0.2">
      <c r="A61" s="3">
        <f>IFERROR(VLOOKUP(B61,'[1]DADOS (OCULTAR)'!$P$3:$R$53,3,0),"")</f>
        <v>10894988000729</v>
      </c>
      <c r="B61" s="4" t="str">
        <f>'[1]TCE - ANEXO IV - Preencher'!C70</f>
        <v>UPAE CARUARU</v>
      </c>
      <c r="C61" s="4" t="str">
        <f>'[1]TCE - ANEXO IV - Preencher'!E70</f>
        <v>5.16 - Serviços Médico-Hospitalares, Odotonlógia e Laboratoriais</v>
      </c>
      <c r="D61" s="3">
        <f>'[1]TCE - ANEXO IV - Preencher'!F70</f>
        <v>2203863000191</v>
      </c>
      <c r="E61" s="5" t="str">
        <f>'[1]TCE - ANEXO IV - Preencher'!G70</f>
        <v>FLAVIO GALVAO &amp; CIA LTDA - EPP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00002459</v>
      </c>
      <c r="I61" s="6">
        <f>IF('[1]TCE - ANEXO IV - Preencher'!K70="","",'[1]TCE - ANEXO IV - Preencher'!K70)</f>
        <v>43895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2927408</v>
      </c>
      <c r="L61" s="7">
        <f>'[1]TCE - ANEXO IV - Preencher'!N70</f>
        <v>1050</v>
      </c>
    </row>
    <row r="62" spans="1:12" s="8" customFormat="1" ht="19.5" customHeight="1" x14ac:dyDescent="0.2">
      <c r="A62" s="3">
        <f>IFERROR(VLOOKUP(B62,'[1]DADOS (OCULTAR)'!$P$3:$R$53,3,0),"")</f>
        <v>10894988000729</v>
      </c>
      <c r="B62" s="4" t="str">
        <f>'[1]TCE - ANEXO IV - Preencher'!C71</f>
        <v>UPAE CARUARU</v>
      </c>
      <c r="C62" s="4" t="str">
        <f>'[1]TCE - ANEXO IV - Preencher'!E71</f>
        <v>5.16 - Serviços Médico-Hospitalares, Odotonlógia e Laboratoriais</v>
      </c>
      <c r="D62" s="3">
        <f>'[1]TCE - ANEXO IV - Preencher'!F71</f>
        <v>30059564000160</v>
      </c>
      <c r="E62" s="5" t="str">
        <f>'[1]TCE - ANEXO IV - Preencher'!G71</f>
        <v>LIFE MEDICINA E TERAPIA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00000374</v>
      </c>
      <c r="I62" s="6">
        <f>IF('[1]TCE - ANEXO IV - Preencher'!K71="","",'[1]TCE - ANEXO IV - Preencher'!K71)</f>
        <v>43893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2609600</v>
      </c>
      <c r="L62" s="7">
        <f>'[1]TCE - ANEXO IV - Preencher'!N71</f>
        <v>6039</v>
      </c>
    </row>
    <row r="63" spans="1:12" s="8" customFormat="1" ht="19.5" customHeight="1" x14ac:dyDescent="0.2">
      <c r="A63" s="3">
        <f>IFERROR(VLOOKUP(B63,'[1]DADOS (OCULTAR)'!$P$3:$R$53,3,0),"")</f>
        <v>10894988000729</v>
      </c>
      <c r="B63" s="4" t="str">
        <f>'[1]TCE - ANEXO IV - Preencher'!C72</f>
        <v>UPAE CARUARU</v>
      </c>
      <c r="C63" s="4" t="str">
        <f>'[1]TCE - ANEXO IV - Preencher'!E72</f>
        <v>5.16 - Serviços Médico-Hospitalares, Odotonlógia e Laboratoriais</v>
      </c>
      <c r="D63" s="3">
        <f>'[1]TCE - ANEXO IV - Preencher'!F72</f>
        <v>610112000164</v>
      </c>
      <c r="E63" s="5" t="str">
        <f>'[1]TCE - ANEXO IV - Preencher'!G72</f>
        <v>COOPAGRESTE COOP DOS MEDICOS ANESTESIOLOGISTA DO INT DE PE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4676</v>
      </c>
      <c r="I63" s="6">
        <f>IF('[1]TCE - ANEXO IV - Preencher'!K72="","",'[1]TCE - ANEXO IV - Preencher'!K72)</f>
        <v>43893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2604106</v>
      </c>
      <c r="L63" s="7">
        <f>'[1]TCE - ANEXO IV - Preencher'!N72</f>
        <v>19250</v>
      </c>
    </row>
    <row r="64" spans="1:12" s="8" customFormat="1" ht="19.5" customHeight="1" x14ac:dyDescent="0.2">
      <c r="A64" s="3">
        <f>IFERROR(VLOOKUP(B64,'[1]DADOS (OCULTAR)'!$P$3:$R$53,3,0),"")</f>
        <v>10894988000729</v>
      </c>
      <c r="B64" s="4" t="str">
        <f>'[1]TCE - ANEXO IV - Preencher'!C73</f>
        <v>UPAE CARUARU</v>
      </c>
      <c r="C64" s="4" t="str">
        <f>'[1]TCE - ANEXO IV - Preencher'!E73</f>
        <v>5.16 - Serviços Médico-Hospitalares, Odotonlógia e Laboratoriais</v>
      </c>
      <c r="D64" s="3">
        <f>'[1]TCE - ANEXO IV - Preencher'!F73</f>
        <v>24062977000100</v>
      </c>
      <c r="E64" s="5" t="str">
        <f>'[1]TCE - ANEXO IV - Preencher'!G73</f>
        <v>HELBERT PEREIRA MATIAS EIRELI - EPP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41</v>
      </c>
      <c r="I64" s="6">
        <f>IF('[1]TCE - ANEXO IV - Preencher'!K73="","",'[1]TCE - ANEXO IV - Preencher'!K73)</f>
        <v>43893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2604106</v>
      </c>
      <c r="L64" s="7">
        <f>'[1]TCE - ANEXO IV - Preencher'!N73</f>
        <v>8166</v>
      </c>
    </row>
    <row r="65" spans="1:12" s="8" customFormat="1" ht="19.5" customHeight="1" x14ac:dyDescent="0.2">
      <c r="A65" s="3">
        <f>IFERROR(VLOOKUP(B65,'[1]DADOS (OCULTAR)'!$P$3:$R$53,3,0),"")</f>
        <v>10894988000729</v>
      </c>
      <c r="B65" s="4" t="str">
        <f>'[1]TCE - ANEXO IV - Preencher'!C74</f>
        <v>UPAE CARUARU</v>
      </c>
      <c r="C65" s="4" t="str">
        <f>'[1]TCE - ANEXO IV - Preencher'!E74</f>
        <v>5.16 - Serviços Médico-Hospitalares, Odotonlógia e Laboratoriais</v>
      </c>
      <c r="D65" s="3">
        <f>'[1]TCE - ANEXO IV - Preencher'!F74</f>
        <v>4482140000102</v>
      </c>
      <c r="E65" s="5" t="str">
        <f>'[1]TCE - ANEXO IV - Preencher'!G74</f>
        <v>CLINICA DE OLHOS CARUARU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34610</v>
      </c>
      <c r="I65" s="6">
        <f>IF('[1]TCE - ANEXO IV - Preencher'!K74="","",'[1]TCE - ANEXO IV - Preencher'!K74)</f>
        <v>43895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2604106</v>
      </c>
      <c r="L65" s="7">
        <f>'[1]TCE - ANEXO IV - Preencher'!N74</f>
        <v>12150</v>
      </c>
    </row>
    <row r="66" spans="1:12" s="8" customFormat="1" ht="19.5" customHeight="1" x14ac:dyDescent="0.2">
      <c r="A66" s="3">
        <f>IFERROR(VLOOKUP(B66,'[1]DADOS (OCULTAR)'!$P$3:$R$53,3,0),"")</f>
        <v>10894988000729</v>
      </c>
      <c r="B66" s="4" t="str">
        <f>'[1]TCE - ANEXO IV - Preencher'!C75</f>
        <v>UPAE CARUARU</v>
      </c>
      <c r="C66" s="4" t="str">
        <f>'[1]TCE - ANEXO IV - Preencher'!E75</f>
        <v>5.16 - Serviços Médico-Hospitalares, Odotonlógia e Laboratoriais</v>
      </c>
      <c r="D66" s="3">
        <f>'[1]TCE - ANEXO IV - Preencher'!F75</f>
        <v>22235187000145</v>
      </c>
      <c r="E66" s="5" t="str">
        <f>'[1]TCE - ANEXO IV - Preencher'!G75</f>
        <v>FARIAS ANALISES CLINICAS - EIRELI EPP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00001409</v>
      </c>
      <c r="I66" s="6">
        <f>IF('[1]TCE - ANEXO IV - Preencher'!K75="","",'[1]TCE - ANEXO IV - Preencher'!K75)</f>
        <v>43894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50466.31</v>
      </c>
    </row>
    <row r="67" spans="1:12" s="8" customFormat="1" ht="19.5" customHeight="1" x14ac:dyDescent="0.2">
      <c r="A67" s="3">
        <f>IFERROR(VLOOKUP(B67,'[1]DADOS (OCULTAR)'!$P$3:$R$53,3,0),"")</f>
        <v>10894988000729</v>
      </c>
      <c r="B67" s="4" t="str">
        <f>'[1]TCE - ANEXO IV - Preencher'!C76</f>
        <v>UPAE CARUARU</v>
      </c>
      <c r="C67" s="4" t="str">
        <f>'[1]TCE - ANEXO IV - Preencher'!E76</f>
        <v>5.11 - Fornecimento de Alimentação</v>
      </c>
      <c r="D67" s="3">
        <f>'[1]TCE - ANEXO IV - Preencher'!F76</f>
        <v>15242921000138</v>
      </c>
      <c r="E67" s="5" t="str">
        <f>'[1]TCE - ANEXO IV - Preencher'!G76</f>
        <v>M. A. DE O. MENEZES EIRELI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000001559</v>
      </c>
      <c r="I67" s="6">
        <f>IF('[1]TCE - ANEXO IV - Preencher'!K76="","",'[1]TCE - ANEXO IV - Preencher'!K76)</f>
        <v>43892</v>
      </c>
      <c r="J67" s="5" t="str">
        <f>'[1]TCE - ANEXO IV - Preencher'!L76</f>
        <v>26200315242921000138550010000015591000004597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405</v>
      </c>
    </row>
    <row r="68" spans="1:12" s="8" customFormat="1" ht="19.5" customHeight="1" x14ac:dyDescent="0.2">
      <c r="A68" s="3">
        <f>IFERROR(VLOOKUP(B68,'[1]DADOS (OCULTAR)'!$P$3:$R$53,3,0),"")</f>
        <v>10894988000729</v>
      </c>
      <c r="B68" s="4" t="str">
        <f>'[1]TCE - ANEXO IV - Preencher'!C77</f>
        <v>UPAE CARUARU</v>
      </c>
      <c r="C68" s="4" t="str">
        <f>'[1]TCE - ANEXO IV - Preencher'!E77</f>
        <v>5.15 - Serviços Domésticos</v>
      </c>
      <c r="D68" s="3">
        <f>'[1]TCE - ANEXO IV - Preencher'!F77</f>
        <v>27837083000124</v>
      </c>
      <c r="E68" s="5" t="str">
        <f>'[1]TCE - ANEXO IV - Preencher'!G77</f>
        <v>CLEAN HIGIENIZAÇAO DE TEXTEIS EIRELI -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000000422</v>
      </c>
      <c r="I68" s="6">
        <f>IF('[1]TCE - ANEXO IV - Preencher'!K77="","",'[1]TCE - ANEXO IV - Preencher'!K77)</f>
        <v>43892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2276.5500000000002</v>
      </c>
    </row>
    <row r="69" spans="1:12" s="8" customFormat="1" ht="19.5" customHeight="1" x14ac:dyDescent="0.2">
      <c r="A69" s="3">
        <f>IFERROR(VLOOKUP(B69,'[1]DADOS (OCULTAR)'!$P$3:$R$53,3,0),"")</f>
        <v>10894988000729</v>
      </c>
      <c r="B69" s="4" t="str">
        <f>'[1]TCE - ANEXO IV - Preencher'!C78</f>
        <v>UPAE CARUARU</v>
      </c>
      <c r="C69" s="4" t="str">
        <f>'[1]TCE - ANEXO IV - Preencher'!E78</f>
        <v>5.10 - Detetização/Tratamento de Resíduos e Afins</v>
      </c>
      <c r="D69" s="3">
        <f>'[1]TCE - ANEXO IV - Preencher'!F78</f>
        <v>11863530000180</v>
      </c>
      <c r="E69" s="5" t="str">
        <f>'[1]TCE - ANEXO IV - Preencher'!G78</f>
        <v>BRASCON GESTAO AMBIENTAL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00037749</v>
      </c>
      <c r="I69" s="6">
        <f>IF('[1]TCE - ANEXO IV - Preencher'!K78="","",'[1]TCE - ANEXO IV - Preencher'!K78)</f>
        <v>43892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2611309</v>
      </c>
      <c r="L69" s="7">
        <f>'[1]TCE - ANEXO IV - Preencher'!N78</f>
        <v>495</v>
      </c>
    </row>
    <row r="70" spans="1:12" s="8" customFormat="1" ht="19.5" customHeight="1" x14ac:dyDescent="0.2">
      <c r="A70" s="3">
        <f>IFERROR(VLOOKUP(B70,'[1]DADOS (OCULTAR)'!$P$3:$R$53,3,0),"")</f>
        <v>10894988000729</v>
      </c>
      <c r="B70" s="4" t="str">
        <f>'[1]TCE - ANEXO IV - Preencher'!C79</f>
        <v>UPAE CARUARU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10224281000110</v>
      </c>
      <c r="E70" s="5" t="str">
        <f>'[1]TCE - ANEXO IV - Preencher'!G79</f>
        <v>QUALITEK TECNOLOGIA LTDA - EPP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0000005397</v>
      </c>
      <c r="I70" s="6">
        <f>IF('[1]TCE - ANEXO IV - Preencher'!K79="","",'[1]TCE - ANEXO IV - Preencher'!K79)</f>
        <v>43894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2408102</v>
      </c>
      <c r="L70" s="7">
        <f>'[1]TCE - ANEXO IV - Preencher'!N79</f>
        <v>500</v>
      </c>
    </row>
    <row r="71" spans="1:12" s="8" customFormat="1" ht="19.5" customHeight="1" x14ac:dyDescent="0.2">
      <c r="A71" s="3">
        <f>IFERROR(VLOOKUP(B71,'[1]DADOS (OCULTAR)'!$P$3:$R$53,3,0),"")</f>
        <v>10894988000729</v>
      </c>
      <c r="B71" s="4" t="str">
        <f>'[1]TCE - ANEXO IV - Preencher'!C80</f>
        <v>UPAE CARUARU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92306257000780</v>
      </c>
      <c r="E71" s="5" t="str">
        <f>'[1]TCE - ANEXO IV - Preencher'!G80</f>
        <v>MV INFORMATICA NORDESTE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00008433</v>
      </c>
      <c r="I71" s="6">
        <f>IF('[1]TCE - ANEXO IV - Preencher'!K80="","",'[1]TCE - ANEXO IV - Preencher'!K80)</f>
        <v>43879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8994.2099999999991</v>
      </c>
    </row>
    <row r="72" spans="1:12" s="8" customFormat="1" ht="19.5" customHeight="1" x14ac:dyDescent="0.2">
      <c r="A72" s="3">
        <f>IFERROR(VLOOKUP(B72,'[1]DADOS (OCULTAR)'!$P$3:$R$53,3,0),"")</f>
        <v>10894988000729</v>
      </c>
      <c r="B72" s="4" t="str">
        <f>'[1]TCE - ANEXO IV - Preencher'!C81</f>
        <v>UPAE CARUARU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3613658000167</v>
      </c>
      <c r="E72" s="5" t="str">
        <f>'[1]TCE - ANEXO IV - Preencher'!G81</f>
        <v>SEQUENCE INFORMATICA LTDA EPP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00020899</v>
      </c>
      <c r="I72" s="6">
        <f>IF('[1]TCE - ANEXO IV - Preencher'!K81="","",'[1]TCE - ANEXO IV - Preencher'!K81)</f>
        <v>43864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751.17</v>
      </c>
    </row>
    <row r="73" spans="1:12" s="8" customFormat="1" ht="19.5" customHeight="1" x14ac:dyDescent="0.2">
      <c r="A73" s="3">
        <f>IFERROR(VLOOKUP(B73,'[1]DADOS (OCULTAR)'!$P$3:$R$53,3,0),"")</f>
        <v>10894988000729</v>
      </c>
      <c r="B73" s="4" t="str">
        <f>'[1]TCE - ANEXO IV - Preencher'!C82</f>
        <v>UPAE CARUARU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16783034000130</v>
      </c>
      <c r="E73" s="5" t="str">
        <f>'[1]TCE - ANEXO IV - Preencher'!G82</f>
        <v xml:space="preserve">SINTESE LICENCIAMENTO DE PROGRAMAS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9324</v>
      </c>
      <c r="I73" s="6">
        <f>IF('[1]TCE - ANEXO IV - Preencher'!K82="","",'[1]TCE - ANEXO IV - Preencher'!K82)</f>
        <v>43868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200</v>
      </c>
    </row>
    <row r="74" spans="1:12" s="8" customFormat="1" ht="19.5" customHeight="1" x14ac:dyDescent="0.2">
      <c r="A74" s="3">
        <f>IFERROR(VLOOKUP(B74,'[1]DADOS (OCULTAR)'!$P$3:$R$53,3,0),"")</f>
        <v>10894988000729</v>
      </c>
      <c r="B74" s="4" t="str">
        <f>'[1]TCE - ANEXO IV - Preencher'!C83</f>
        <v>UPAE CARUARU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16783034000130</v>
      </c>
      <c r="E74" s="5" t="str">
        <f>'[1]TCE - ANEXO IV - Preencher'!G83</f>
        <v xml:space="preserve">SINTESE LICENCIAMENTO DE PROGRAMAS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9306</v>
      </c>
      <c r="I74" s="6">
        <f>IF('[1]TCE - ANEXO IV - Preencher'!K83="","",'[1]TCE - ANEXO IV - Preencher'!K83)</f>
        <v>43865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1000</v>
      </c>
    </row>
    <row r="75" spans="1:12" s="8" customFormat="1" ht="19.5" customHeight="1" x14ac:dyDescent="0.2">
      <c r="A75" s="3">
        <f>IFERROR(VLOOKUP(B75,'[1]DADOS (OCULTAR)'!$P$3:$R$53,3,0),"")</f>
        <v>10894988000729</v>
      </c>
      <c r="B75" s="4" t="str">
        <f>'[1]TCE - ANEXO IV - Preencher'!C84</f>
        <v>UPAE CARUARU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7560756000134</v>
      </c>
      <c r="E75" s="5" t="str">
        <f>'[1]TCE - ANEXO IV - Preencher'!G84</f>
        <v>CARLOS ANDRE DE SOUSA INFORMATICA - ME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00000215</v>
      </c>
      <c r="I75" s="6">
        <f>IF('[1]TCE - ANEXO IV - Preencher'!K84="","",'[1]TCE - ANEXO IV - Preencher'!K84)</f>
        <v>43879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2602308</v>
      </c>
      <c r="L75" s="7">
        <f>'[1]TCE - ANEXO IV - Preencher'!N84</f>
        <v>850</v>
      </c>
    </row>
    <row r="76" spans="1:12" s="8" customFormat="1" ht="19.5" customHeight="1" x14ac:dyDescent="0.2">
      <c r="A76" s="3">
        <f>IFERROR(VLOOKUP(B76,'[1]DADOS (OCULTAR)'!$P$3:$R$53,3,0),"")</f>
        <v>10894988000729</v>
      </c>
      <c r="B76" s="4" t="str">
        <f>'[1]TCE - ANEXO IV - Preencher'!C85</f>
        <v>UPAE CARUARU</v>
      </c>
      <c r="C76" s="4" t="str">
        <f>'[1]TCE - ANEXO IV - Preencher'!E85</f>
        <v>5.22 - Vigilância Ostensiva / Monitorada</v>
      </c>
      <c r="D76" s="3">
        <f>'[1]TCE - ANEXO IV - Preencher'!F85</f>
        <v>7774050000175</v>
      </c>
      <c r="E76" s="5" t="str">
        <f>'[1]TCE - ANEXO IV - Preencher'!G85</f>
        <v>TKS SEGURANÇA PRIVADA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21595</v>
      </c>
      <c r="I76" s="6">
        <f>IF('[1]TCE - ANEXO IV - Preencher'!K85="","",'[1]TCE - ANEXO IV - Preencher'!K85)</f>
        <v>43868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37767.279999999999</v>
      </c>
    </row>
    <row r="77" spans="1:12" s="8" customFormat="1" ht="19.5" customHeight="1" x14ac:dyDescent="0.2">
      <c r="A77" s="3">
        <f>IFERROR(VLOOKUP(B77,'[1]DADOS (OCULTAR)'!$P$3:$R$53,3,0),"")</f>
        <v>10894988000729</v>
      </c>
      <c r="B77" s="4" t="str">
        <f>'[1]TCE - ANEXO IV - Preencher'!C86</f>
        <v>UPAE CARUARU</v>
      </c>
      <c r="C77" s="4" t="str">
        <f>'[1]TCE - ANEXO IV - Preencher'!E86</f>
        <v>5.99 - Outros Serviços de Terceiros Pessoa Jurídica</v>
      </c>
      <c r="D77" s="3">
        <f>'[1]TCE - ANEXO IV - Preencher'!F86</f>
        <v>26777289000143</v>
      </c>
      <c r="E77" s="5" t="str">
        <f>'[1]TCE - ANEXO IV - Preencher'!G86</f>
        <v>BIOTECH SOLUÇOES INTELIGENTES PARA A SUA SAUDE LTDA - EPP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445</v>
      </c>
      <c r="I77" s="6">
        <f>IF('[1]TCE - ANEXO IV - Preencher'!K86="","",'[1]TCE - ANEXO IV - Preencher'!K86)</f>
        <v>43865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2604106</v>
      </c>
      <c r="L77" s="7">
        <f>'[1]TCE - ANEXO IV - Preencher'!N86</f>
        <v>1500</v>
      </c>
    </row>
    <row r="78" spans="1:12" s="8" customFormat="1" ht="19.5" customHeight="1" x14ac:dyDescent="0.2">
      <c r="A78" s="3">
        <f>IFERROR(VLOOKUP(B78,'[1]DADOS (OCULTAR)'!$P$3:$R$53,3,0),"")</f>
        <v>10894988000729</v>
      </c>
      <c r="B78" s="4" t="str">
        <f>'[1]TCE - ANEXO IV - Preencher'!C87</f>
        <v>UPAE CARUARU</v>
      </c>
      <c r="C78" s="4" t="str">
        <f>'[1]TCE - ANEXO IV - Preencher'!E87</f>
        <v>5.99 - Outros Serviços de Terceiros Pessoa Jurídica</v>
      </c>
      <c r="D78" s="3">
        <f>'[1]TCE - ANEXO IV - Preencher'!F87</f>
        <v>21216498000102</v>
      </c>
      <c r="E78" s="5" t="str">
        <f>'[1]TCE - ANEXO IV - Preencher'!G87</f>
        <v>VIDON &amp; CORREIA ADVOGADOS ASSOCIADOS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00000859</v>
      </c>
      <c r="I78" s="6">
        <f>IF('[1]TCE - ANEXO IV - Preencher'!K87="","",'[1]TCE - ANEXO IV - Preencher'!K87)</f>
        <v>43897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4218.84</v>
      </c>
    </row>
    <row r="79" spans="1:12" s="8" customFormat="1" ht="19.5" customHeight="1" x14ac:dyDescent="0.2">
      <c r="A79" s="3">
        <f>IFERROR(VLOOKUP(B79,'[1]DADOS (OCULTAR)'!$P$3:$R$53,3,0),"")</f>
        <v>10894988000729</v>
      </c>
      <c r="B79" s="4" t="str">
        <f>'[1]TCE - ANEXO IV - Preencher'!C88</f>
        <v>UPAE CARUARU</v>
      </c>
      <c r="C79" s="4" t="str">
        <f>'[1]TCE - ANEXO IV - Preencher'!E88</f>
        <v>5.5 - Reparo e Manutenção de Máquinas e Equipamentos</v>
      </c>
      <c r="D79" s="3">
        <f>'[1]TCE - ANEXO IV - Preencher'!F88</f>
        <v>15558946000145</v>
      </c>
      <c r="E79" s="5" t="str">
        <f>'[1]TCE - ANEXO IV - Preencher'!G88</f>
        <v>GIGAVIDA TECNOLOGIA E SERVIÇO HOSPITALAR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00001637</v>
      </c>
      <c r="I79" s="6">
        <f>IF('[1]TCE - ANEXO IV - Preencher'!K88="","",'[1]TCE - ANEXO IV - Preencher'!K88)</f>
        <v>43892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4380.8500000000004</v>
      </c>
    </row>
    <row r="80" spans="1:12" s="8" customFormat="1" ht="19.5" customHeight="1" x14ac:dyDescent="0.2">
      <c r="A80" s="3">
        <f>IFERROR(VLOOKUP(B80,'[1]DADOS (OCULTAR)'!$P$3:$R$53,3,0),"")</f>
        <v>10894988000729</v>
      </c>
      <c r="B80" s="4" t="str">
        <f>'[1]TCE - ANEXO IV - Preencher'!C89</f>
        <v>UPAE CARUARU</v>
      </c>
      <c r="C80" s="4" t="str">
        <f>'[1]TCE - ANEXO IV - Preencher'!E89</f>
        <v>5.5 - Reparo e Manutenção de Máquinas e Equipamentos</v>
      </c>
      <c r="D80" s="3">
        <f>'[1]TCE - ANEXO IV - Preencher'!F89</f>
        <v>3480539000183</v>
      </c>
      <c r="E80" s="5" t="str">
        <f>'[1]TCE - ANEXO IV - Preencher'!G89</f>
        <v>SL ENGENHARIA HOSPITALAR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000003962</v>
      </c>
      <c r="I80" s="6">
        <f>IF('[1]TCE - ANEXO IV - Preencher'!K89="","",'[1]TCE - ANEXO IV - Preencher'!K89)</f>
        <v>43895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5100</v>
      </c>
    </row>
    <row r="81" spans="1:12" s="8" customFormat="1" ht="19.5" customHeight="1" x14ac:dyDescent="0.2">
      <c r="A81" s="3">
        <f>IFERROR(VLOOKUP(B81,'[1]DADOS (OCULTAR)'!$P$3:$R$53,3,0),"")</f>
        <v>10894988000729</v>
      </c>
      <c r="B81" s="4" t="str">
        <f>'[1]TCE - ANEXO IV - Preencher'!C90</f>
        <v>UPAE CARUARU</v>
      </c>
      <c r="C81" s="4" t="str">
        <f>'[1]TCE - ANEXO IV - Preencher'!E90</f>
        <v>5.5 - Reparo e Manutenção de Máquinas e Equipamentos</v>
      </c>
      <c r="D81" s="3">
        <f>'[1]TCE - ANEXO IV - Preencher'!F90</f>
        <v>13490233000161</v>
      </c>
      <c r="E81" s="5" t="str">
        <f>'[1]TCE - ANEXO IV - Preencher'!G90</f>
        <v>ALONETEC IMPORTAÇAO E SERVIÇOS DE EQUIPAMENTOS DE INFORMATICA LTDA -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2526</v>
      </c>
      <c r="I81" s="6">
        <f>IF('[1]TCE - ANEXO IV - Preencher'!K90="","",'[1]TCE - ANEXO IV - Preencher'!K90)</f>
        <v>43899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1700</v>
      </c>
    </row>
    <row r="82" spans="1:12" s="8" customFormat="1" ht="19.5" customHeight="1" x14ac:dyDescent="0.2">
      <c r="A82" s="3">
        <f>IFERROR(VLOOKUP(B82,'[1]DADOS (OCULTAR)'!$P$3:$R$53,3,0),"")</f>
        <v>10894988000729</v>
      </c>
      <c r="B82" s="4" t="str">
        <f>'[1]TCE - ANEXO IV - Preencher'!C91</f>
        <v>UPAE CARUARU</v>
      </c>
      <c r="C82" s="4" t="str">
        <f>'[1]TCE - ANEXO IV - Preencher'!E91</f>
        <v>5.5 - Reparo e Manutenção de Máquinas e Equipamentos</v>
      </c>
      <c r="D82" s="3">
        <f>'[1]TCE - ANEXO IV - Preencher'!F91</f>
        <v>29615779000131</v>
      </c>
      <c r="E82" s="5" t="str">
        <f>'[1]TCE - ANEXO IV - Preencher'!G91</f>
        <v>ADRIANO RODRIGUES DA SILVA REFRIGERAÇAO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00000183</v>
      </c>
      <c r="I82" s="6">
        <f>IF('[1]TCE - ANEXO IV - Preencher'!K91="","",'[1]TCE - ANEXO IV - Preencher'!K91)</f>
        <v>43889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2000</v>
      </c>
    </row>
    <row r="83" spans="1:12" s="8" customFormat="1" ht="19.5" customHeight="1" x14ac:dyDescent="0.2">
      <c r="A83" s="3">
        <f>IFERROR(VLOOKUP(B83,'[1]DADOS (OCULTAR)'!$P$3:$R$53,3,0),"")</f>
        <v>10894988000729</v>
      </c>
      <c r="B83" s="4" t="str">
        <f>'[1]TCE - ANEXO IV - Preencher'!C92</f>
        <v>UPAE CARUARU</v>
      </c>
      <c r="C83" s="4" t="str">
        <f>'[1]TCE - ANEXO IV - Preencher'!E92</f>
        <v>5.5 - Reparo e Manutenção de Máquinas e Equipamentos</v>
      </c>
      <c r="D83" s="3">
        <f>'[1]TCE - ANEXO IV - Preencher'!F92</f>
        <v>15651204000160</v>
      </c>
      <c r="E83" s="5" t="str">
        <f>'[1]TCE - ANEXO IV - Preencher'!G92</f>
        <v xml:space="preserve">ROGERIO ARAUJO DE LIMA 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000000164</v>
      </c>
      <c r="I83" s="6">
        <f>IF('[1]TCE - ANEXO IV - Preencher'!K92="","",'[1]TCE - ANEXO IV - Preencher'!K92)</f>
        <v>43887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900</v>
      </c>
    </row>
    <row r="84" spans="1:12" s="8" customFormat="1" ht="19.5" customHeight="1" x14ac:dyDescent="0.2">
      <c r="A84" s="3">
        <f>IFERROR(VLOOKUP(B84,'[1]DADOS (OCULTAR)'!$P$3:$R$53,3,0),"")</f>
        <v>10894988000729</v>
      </c>
      <c r="B84" s="4" t="str">
        <f>'[1]TCE - ANEXO IV - Preencher'!C93</f>
        <v>UPAE CARUARU</v>
      </c>
      <c r="C84" s="4" t="str">
        <f>'[1]TCE - ANEXO IV - Preencher'!E93</f>
        <v>5.5 - Reparo e Manutenção de Máquinas e Equipamentos</v>
      </c>
      <c r="D84" s="3">
        <f>'[1]TCE - ANEXO IV - Preencher'!F93</f>
        <v>10858157000106</v>
      </c>
      <c r="E84" s="5" t="str">
        <f>'[1]TCE - ANEXO IV - Preencher'!G93</f>
        <v>F GENES CIA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00315567</v>
      </c>
      <c r="I84" s="6">
        <f>IF('[1]TCE - ANEXO IV - Preencher'!K93="","",'[1]TCE - ANEXO IV - Preencher'!K93)</f>
        <v>43892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550</v>
      </c>
    </row>
    <row r="85" spans="1:12" s="8" customFormat="1" ht="19.5" customHeight="1" x14ac:dyDescent="0.2">
      <c r="A85" s="3">
        <f>IFERROR(VLOOKUP(B85,'[1]DADOS (OCULTAR)'!$P$3:$R$53,3,0),"")</f>
        <v>10894988000729</v>
      </c>
      <c r="B85" s="4" t="str">
        <f>'[1]TCE - ANEXO IV - Preencher'!C94</f>
        <v>UPAE CARUARU</v>
      </c>
      <c r="C85" s="4" t="str">
        <f>'[1]TCE - ANEXO IV - Preencher'!E94</f>
        <v>5.5 - Reparo e Manutenção de Máquinas e Equipamentos</v>
      </c>
      <c r="D85" s="3">
        <f>'[1]TCE - ANEXO IV - Preencher'!F94</f>
        <v>21854632000192</v>
      </c>
      <c r="E85" s="5" t="str">
        <f>'[1]TCE - ANEXO IV - Preencher'!G94</f>
        <v xml:space="preserve">G M DANTAS ELEVAÇAO E GERAÇAO - ME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00000300</v>
      </c>
      <c r="I85" s="6">
        <f>IF('[1]TCE - ANEXO IV - Preencher'!K94="","",'[1]TCE - ANEXO IV - Preencher'!K94)</f>
        <v>43893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380</v>
      </c>
    </row>
    <row r="86" spans="1:12" s="8" customFormat="1" ht="19.5" customHeight="1" x14ac:dyDescent="0.2">
      <c r="A86" s="3">
        <f>IFERROR(VLOOKUP(B86,'[1]DADOS (OCULTAR)'!$P$3:$R$53,3,0),"")</f>
        <v>10894988000729</v>
      </c>
      <c r="B86" s="4" t="str">
        <f>'[1]TCE - ANEXO IV - Preencher'!C95</f>
        <v>UPAE CARUARU</v>
      </c>
      <c r="C86" s="4" t="str">
        <f>'[1]TCE - ANEXO IV - Preencher'!E95</f>
        <v>5.16 - Serviços Médico-Hospitalares, Odotonlógia e Laboratoriais</v>
      </c>
      <c r="D86" s="3">
        <f>'[1]TCE - ANEXO IV - Preencher'!F95</f>
        <v>21939486000106</v>
      </c>
      <c r="E86" s="5" t="str">
        <f>'[1]TCE - ANEXO IV - Preencher'!G95</f>
        <v>MAXIMA ASSESSORIA E CONSULTORIA EM SAUDE E MEDICINA DO TRABALHO LTDA -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3761</v>
      </c>
      <c r="I86" s="6">
        <f>IF('[1]TCE - ANEXO IV - Preencher'!K95="","",'[1]TCE - ANEXO IV - Preencher'!K95)</f>
        <v>43893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2604106</v>
      </c>
      <c r="L86" s="7">
        <f>'[1]TCE - ANEXO IV - Preencher'!N95</f>
        <v>448</v>
      </c>
    </row>
    <row r="87" spans="1:12" s="8" customFormat="1" ht="19.5" customHeight="1" x14ac:dyDescent="0.2">
      <c r="A87" s="3" t="str">
        <f>IFERROR(VLOOKUP(B87,'[1]DADOS (OCULTAR)'!$P$3:$R$53,3,0),"")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2020-08-03T17:17:09Z</dcterms:created>
  <dcterms:modified xsi:type="dcterms:W3CDTF">2020-08-03T17:17:42Z</dcterms:modified>
</cp:coreProperties>
</file>