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despesas gerais" sheetId="1" r:id="rId1"/>
    <sheet name="Plan2" sheetId="2" r:id="rId2"/>
    <sheet name="Plan3" sheetId="3" r:id="rId3"/>
  </sheets>
  <externalReferences>
    <externalReference r:id="rId4"/>
  </externalReferences>
  <calcPr calcId="144525" iterateDelta="1E-4"/>
</workbook>
</file>

<file path=xl/calcChain.xml><?xml version="1.0" encoding="utf-8"?>
<calcChain xmlns="http://schemas.openxmlformats.org/spreadsheetml/2006/main">
  <c r="D3" i="1" l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C3" i="1"/>
  <c r="B3" i="1"/>
  <c r="A3" i="1" s="1"/>
  <c r="L2" i="1"/>
  <c r="J2" i="1"/>
  <c r="I2" i="1"/>
  <c r="H2" i="1"/>
  <c r="G2" i="1"/>
  <c r="F2" i="1"/>
  <c r="K2" i="1" s="1"/>
  <c r="E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<sst xmlns="http://schemas.openxmlformats.org/spreadsheetml/2006/main" count="12" uniqueCount="12">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</sst>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BELO%20JARDIM/5.%20PRESTA&#199;&#195;O%20DE%20CONTAS/13%20-UPAE%20BJ%202020/06%20-%20JUNHO%202020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</row>
        <row r="6"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</row>
        <row r="10"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</row>
        <row r="11"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</row>
        <row r="12"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</row>
        <row r="13">
          <cell r="P13" t="str">
            <v>HOSPITAL JOÃO MURILO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</row>
        <row r="15"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</row>
        <row r="16">
          <cell r="P16" t="str">
            <v>HOSPITAL MESTRE VITALINO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</row>
        <row r="19"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</row>
        <row r="20"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</row>
        <row r="21"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</row>
        <row r="22"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</row>
        <row r="23"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</row>
        <row r="24"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</row>
        <row r="25"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</row>
        <row r="26"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</row>
        <row r="27"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</row>
        <row r="28"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</row>
        <row r="29">
          <cell r="P29" t="str">
            <v>UPA TORRÕES</v>
          </cell>
          <cell r="Q29" t="str">
            <v>SANTA CASA DE MISERICÓRDIA DO RECIFE</v>
          </cell>
          <cell r="R29">
            <v>10869782001206</v>
          </cell>
        </row>
        <row r="30">
          <cell r="P30" t="str">
            <v>UPA CURADO</v>
          </cell>
          <cell r="Q30" t="str">
            <v>HOSPITAL DO TRICENTENÁRIO</v>
          </cell>
          <cell r="R30">
            <v>10583920000303</v>
          </cell>
        </row>
        <row r="31"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</row>
        <row r="32"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</row>
        <row r="33"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</row>
        <row r="34"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</row>
        <row r="35"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</row>
        <row r="36">
          <cell r="P36" t="str">
            <v>UPA IBURA</v>
          </cell>
          <cell r="Q36" t="str">
            <v>HOSPITAL DO TRICENTENÁRIO</v>
          </cell>
          <cell r="R36">
            <v>10583920000214</v>
          </cell>
        </row>
        <row r="37"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</row>
        <row r="38"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</row>
        <row r="39"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</row>
        <row r="40"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</row>
        <row r="41"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</row>
        <row r="42">
          <cell r="P42" t="str">
            <v>UPAE LIMOEIRO</v>
          </cell>
          <cell r="Q42" t="str">
            <v>APAMI SURUBIM</v>
          </cell>
          <cell r="R42">
            <v>11754025000369</v>
          </cell>
        </row>
        <row r="43"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</row>
        <row r="44">
          <cell r="P44" t="str">
            <v>UPAE SERRA TALHADA</v>
          </cell>
          <cell r="Q44" t="str">
            <v>HOSPITAL DO TRICENTENÁRIO</v>
          </cell>
          <cell r="R44">
            <v>10583920000729</v>
          </cell>
        </row>
        <row r="45"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</row>
        <row r="46"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</row>
        <row r="47"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</row>
        <row r="48"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</row>
        <row r="49"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</row>
        <row r="50"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</row>
        <row r="51">
          <cell r="P51" t="str">
            <v>UPAE OURICURI</v>
          </cell>
          <cell r="Q51" t="str">
            <v>SANTA CASA DE MISERICÓRDIA DO RECIFE</v>
          </cell>
          <cell r="R51">
            <v>10869782001397</v>
          </cell>
        </row>
        <row r="52"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</row>
        <row r="53"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BELO JARDIM</v>
          </cell>
          <cell r="E11" t="str">
            <v>1.99 - Outras Despesas com Pessoal</v>
          </cell>
          <cell r="G11" t="str">
            <v>SIND DAS EMP DE TRANSP DE PASSG DO EST DE PERNAMBUCO</v>
          </cell>
          <cell r="H11" t="str">
            <v>B</v>
          </cell>
          <cell r="I11" t="str">
            <v>S</v>
          </cell>
          <cell r="J11" t="str">
            <v>6919589</v>
          </cell>
          <cell r="K11">
            <v>43973</v>
          </cell>
          <cell r="L11" t="str">
            <v>34191098008338692293082479350009182780000018947</v>
          </cell>
          <cell r="M11" t="str">
            <v>2611606 - Recife - PE</v>
          </cell>
          <cell r="N11">
            <v>189.47</v>
          </cell>
        </row>
        <row r="12">
          <cell r="C12" t="str">
            <v>UPAE BELO JARDIM</v>
          </cell>
          <cell r="E12" t="str">
            <v>1.99 - Outras Despesas com Pessoal</v>
          </cell>
          <cell r="F12">
            <v>69034668000156</v>
          </cell>
          <cell r="G12" t="str">
            <v>PORTO SEGURO CIA DE SEGUROS GERAIS</v>
          </cell>
          <cell r="H12" t="str">
            <v>B</v>
          </cell>
          <cell r="I12" t="str">
            <v>S</v>
          </cell>
          <cell r="J12" t="str">
            <v>6269758800</v>
          </cell>
          <cell r="K12">
            <v>44026</v>
          </cell>
          <cell r="L12" t="str">
            <v>237923740359606704076590062480055833400000006762</v>
          </cell>
          <cell r="M12" t="str">
            <v>35 -  São Paulo</v>
          </cell>
          <cell r="N12">
            <v>67.62</v>
          </cell>
        </row>
        <row r="13">
          <cell r="C13" t="str">
            <v>UPAE BELO JARDIM</v>
          </cell>
          <cell r="E13" t="str">
            <v>1.99 - Outras Despesas com Pessoal</v>
          </cell>
          <cell r="F13">
            <v>69034668000156</v>
          </cell>
          <cell r="G13" t="str">
            <v>SODEXO PASS DO BRASIL SER. E COM. S.A</v>
          </cell>
          <cell r="H13" t="str">
            <v>B</v>
          </cell>
          <cell r="I13" t="str">
            <v>S</v>
          </cell>
          <cell r="J13" t="str">
            <v>20/22329653</v>
          </cell>
          <cell r="K13">
            <v>43978</v>
          </cell>
          <cell r="L13" t="str">
            <v>75590003319245087002440070999848982980000788592</v>
          </cell>
          <cell r="M13" t="str">
            <v>26 -  Pernambuco</v>
          </cell>
          <cell r="N13">
            <v>7885.92</v>
          </cell>
        </row>
        <row r="14">
          <cell r="C14" t="str">
            <v>UPAE BELO JARDIM</v>
          </cell>
          <cell r="E14" t="str">
            <v>3.99 - Outras despesas com Material de Consumo</v>
          </cell>
          <cell r="F14" t="str">
            <v>30.743.270/0001-53</v>
          </cell>
          <cell r="G14" t="str">
            <v>TRIUNFO COMERCIO DE ALIMENTOS,PAPEIS  MATERIAIS DE LIMP</v>
          </cell>
          <cell r="H14" t="str">
            <v>B</v>
          </cell>
          <cell r="I14" t="str">
            <v>S</v>
          </cell>
          <cell r="J14" t="str">
            <v>2627</v>
          </cell>
          <cell r="K14">
            <v>43997</v>
          </cell>
          <cell r="L14" t="str">
            <v>26200630743270000153550010000022671005299920</v>
          </cell>
          <cell r="M14" t="str">
            <v>26 -  Pernambuco</v>
          </cell>
          <cell r="N14">
            <v>153.44999999999999</v>
          </cell>
        </row>
        <row r="15">
          <cell r="C15" t="str">
            <v>UPAE BELO JARDIM</v>
          </cell>
          <cell r="E15" t="str">
            <v>3.99 - Outras despesas com Material de Consumo</v>
          </cell>
          <cell r="F15" t="str">
            <v>22.536.891/0001-38</v>
          </cell>
          <cell r="G15" t="str">
            <v>J R P SANTIAGO JUNIOR ME</v>
          </cell>
          <cell r="H15" t="str">
            <v>B</v>
          </cell>
          <cell r="I15" t="str">
            <v>S</v>
          </cell>
          <cell r="J15" t="str">
            <v>340</v>
          </cell>
          <cell r="K15">
            <v>44012</v>
          </cell>
          <cell r="L15" t="str">
            <v>26200622536891000138550010000003401329007046</v>
          </cell>
          <cell r="M15" t="str">
            <v>26 -  Pernambuco</v>
          </cell>
          <cell r="N15">
            <v>192</v>
          </cell>
        </row>
        <row r="16">
          <cell r="C16" t="str">
            <v>UPAE BELO JARDIM</v>
          </cell>
          <cell r="E16" t="str">
            <v>3.2 - Gás e Outros Materiais Engarrafados</v>
          </cell>
          <cell r="F16" t="str">
            <v>21.145.596/0001-98</v>
          </cell>
          <cell r="G16" t="str">
            <v>REGO &amp; BARROS DISTRIBUIDORA DE GÁS LTDA</v>
          </cell>
          <cell r="H16" t="str">
            <v>B</v>
          </cell>
          <cell r="I16" t="str">
            <v>S</v>
          </cell>
          <cell r="J16" t="str">
            <v>189</v>
          </cell>
          <cell r="K16">
            <v>43985</v>
          </cell>
          <cell r="L16" t="str">
            <v>26200621145596000198550010000001891604300560</v>
          </cell>
          <cell r="M16" t="str">
            <v>26 -  Pernambuco</v>
          </cell>
          <cell r="N16">
            <v>130</v>
          </cell>
        </row>
        <row r="17">
          <cell r="C17" t="str">
            <v>UPAE BELO JARDIM</v>
          </cell>
          <cell r="E17" t="str">
            <v xml:space="preserve">3.9 - Material para Manutenção de Bens Imóveis </v>
          </cell>
          <cell r="F17" t="str">
            <v>25.361.160/0001-97</v>
          </cell>
          <cell r="G17" t="str">
            <v>DISTRIBUIDORA ESPAÇO DRYWALL LTDA-ME</v>
          </cell>
          <cell r="H17" t="str">
            <v>B</v>
          </cell>
          <cell r="I17" t="str">
            <v>S</v>
          </cell>
          <cell r="J17" t="str">
            <v>301</v>
          </cell>
          <cell r="K17">
            <v>44000</v>
          </cell>
          <cell r="L17" t="str">
            <v>26200625361160000197550010000003011169202007</v>
          </cell>
          <cell r="M17" t="str">
            <v>26 -  Pernambuco</v>
          </cell>
          <cell r="N17">
            <v>360</v>
          </cell>
        </row>
        <row r="18">
          <cell r="C18" t="str">
            <v>UPAE BELO JARDIM</v>
          </cell>
          <cell r="E18" t="str">
            <v xml:space="preserve">5.21 - Seguros em geral </v>
          </cell>
          <cell r="F18">
            <v>0</v>
          </cell>
          <cell r="G18" t="str">
            <v>SOMPO SEGUROS S.A / PORTO SEGURO - VIG. 25/07/2019 à 25/07/2020 - PARC. 11</v>
          </cell>
          <cell r="H18" t="str">
            <v>S</v>
          </cell>
          <cell r="I18" t="str">
            <v>N</v>
          </cell>
          <cell r="J18" t="str">
            <v>100037733986</v>
          </cell>
          <cell r="K18">
            <v>43983</v>
          </cell>
          <cell r="M18" t="str">
            <v>2611606 - Recife - PE</v>
          </cell>
          <cell r="N18">
            <v>591.66</v>
          </cell>
        </row>
        <row r="19">
          <cell r="C19" t="str">
            <v>UPAE BELO JARDIM</v>
          </cell>
          <cell r="E19" t="str">
            <v xml:space="preserve">5.25 - Serviços Bancários </v>
          </cell>
          <cell r="F19">
            <v>0</v>
          </cell>
          <cell r="G19" t="str">
            <v>TAXA DE MANUTENÇÃO DE CONTA C/C 19373-2</v>
          </cell>
          <cell r="H19" t="str">
            <v>S</v>
          </cell>
          <cell r="I19" t="str">
            <v>N</v>
          </cell>
          <cell r="J19" t="str">
            <v>06/2020</v>
          </cell>
          <cell r="K19">
            <v>43983</v>
          </cell>
          <cell r="M19" t="str">
            <v>2611606 - Recife - PE</v>
          </cell>
          <cell r="N19">
            <v>255</v>
          </cell>
        </row>
        <row r="20">
          <cell r="C20" t="str">
            <v>UPAE BELO JARDIM</v>
          </cell>
          <cell r="E20" t="str">
            <v xml:space="preserve">5.25 - Serviços Bancários </v>
          </cell>
          <cell r="F20">
            <v>0</v>
          </cell>
          <cell r="G20" t="str">
            <v>TAXA DE MANUTENÇÃO DE CONTA C/C 01576-0</v>
          </cell>
          <cell r="H20" t="str">
            <v>S</v>
          </cell>
          <cell r="I20" t="str">
            <v>N</v>
          </cell>
          <cell r="J20" t="str">
            <v>06/2020</v>
          </cell>
          <cell r="K20">
            <v>43983</v>
          </cell>
          <cell r="M20" t="str">
            <v>2611606 - Recife - PE</v>
          </cell>
          <cell r="N20">
            <v>255</v>
          </cell>
        </row>
        <row r="21">
          <cell r="C21" t="str">
            <v>UPAE BELO JARDIM</v>
          </cell>
          <cell r="E21" t="str">
            <v xml:space="preserve">5.25 - Serviços Bancários </v>
          </cell>
          <cell r="F21">
            <v>0</v>
          </cell>
          <cell r="G21" t="str">
            <v>TARIFAS BANCÁRIAS  C/C 01576-0</v>
          </cell>
          <cell r="H21" t="str">
            <v>S</v>
          </cell>
          <cell r="I21" t="str">
            <v>S</v>
          </cell>
          <cell r="J21" t="str">
            <v>06/2020</v>
          </cell>
          <cell r="K21">
            <v>43939</v>
          </cell>
          <cell r="M21" t="str">
            <v>2601706 - Belo Jardim - PE</v>
          </cell>
          <cell r="N21">
            <v>343.74</v>
          </cell>
        </row>
        <row r="22">
          <cell r="C22" t="str">
            <v>UPAE BELO JARDIM</v>
          </cell>
          <cell r="E22" t="str">
            <v>5.9 - Telefonia Móvel</v>
          </cell>
          <cell r="F22">
            <v>40432544010290</v>
          </cell>
          <cell r="G22" t="str">
            <v>CLARO AS</v>
          </cell>
          <cell r="H22" t="str">
            <v>S</v>
          </cell>
          <cell r="I22" t="str">
            <v>S</v>
          </cell>
          <cell r="J22" t="str">
            <v>177004</v>
          </cell>
          <cell r="K22">
            <v>43970</v>
          </cell>
          <cell r="M22" t="str">
            <v>2601706 - Belo Jardim - PE</v>
          </cell>
          <cell r="N22">
            <v>256.13</v>
          </cell>
        </row>
        <row r="23">
          <cell r="C23" t="str">
            <v>UPAE BELO JARDIM</v>
          </cell>
          <cell r="E23" t="str">
            <v>5.18 - Teledonia Fixa</v>
          </cell>
          <cell r="F23">
            <v>6985306000120</v>
          </cell>
          <cell r="G23" t="str">
            <v>SERVHOST INTERNET LTDA ME</v>
          </cell>
          <cell r="H23" t="str">
            <v>S</v>
          </cell>
          <cell r="I23" t="str">
            <v>S</v>
          </cell>
          <cell r="J23" t="str">
            <v>6799</v>
          </cell>
          <cell r="K23">
            <v>43984</v>
          </cell>
          <cell r="M23" t="str">
            <v>2611606 - Recife - PE</v>
          </cell>
          <cell r="N23">
            <v>74.14</v>
          </cell>
        </row>
        <row r="24">
          <cell r="C24" t="str">
            <v>UPAE BELO JARDIM</v>
          </cell>
          <cell r="E24" t="str">
            <v>5.18 - Teledonia Fixa</v>
          </cell>
          <cell r="F24" t="str">
            <v>24.343.229/0001-97</v>
          </cell>
          <cell r="G24" t="str">
            <v>NETCITY TECMOLOGIA EM INTERNET LTDA</v>
          </cell>
          <cell r="H24" t="str">
            <v>S</v>
          </cell>
          <cell r="I24" t="str">
            <v>S</v>
          </cell>
          <cell r="J24" t="str">
            <v>25182</v>
          </cell>
          <cell r="K24">
            <v>44015</v>
          </cell>
          <cell r="M24" t="str">
            <v>2601706 - Belo Jardim - PE</v>
          </cell>
          <cell r="N24">
            <v>1200</v>
          </cell>
        </row>
        <row r="25">
          <cell r="C25" t="str">
            <v>UPAE BELO JARDIM</v>
          </cell>
          <cell r="E25" t="str">
            <v>5.13 - Água e Esgoto</v>
          </cell>
          <cell r="F25">
            <v>0</v>
          </cell>
          <cell r="G25" t="str">
            <v>COMPESA 06/2020</v>
          </cell>
          <cell r="H25" t="str">
            <v>S</v>
          </cell>
          <cell r="I25" t="str">
            <v>S</v>
          </cell>
          <cell r="J25" t="str">
            <v>104988770</v>
          </cell>
          <cell r="K25">
            <v>43985</v>
          </cell>
          <cell r="M25" t="str">
            <v>2601706 - Belo Jardim - PE</v>
          </cell>
          <cell r="N25">
            <v>357.17</v>
          </cell>
        </row>
        <row r="26">
          <cell r="C26" t="str">
            <v>UPAE BELO JARDIM</v>
          </cell>
          <cell r="E26" t="str">
            <v>5.12 - Energia Elétrica</v>
          </cell>
          <cell r="F26">
            <v>10835932000108</v>
          </cell>
          <cell r="G26" t="str">
            <v>CELPE 06/2020</v>
          </cell>
          <cell r="H26" t="str">
            <v>S</v>
          </cell>
          <cell r="I26" t="str">
            <v>S</v>
          </cell>
          <cell r="J26" t="str">
            <v>112832668</v>
          </cell>
          <cell r="K26">
            <v>43999</v>
          </cell>
          <cell r="M26" t="str">
            <v>2601706 - Belo Jardim - PE</v>
          </cell>
          <cell r="N26">
            <v>4489.54</v>
          </cell>
        </row>
        <row r="27">
          <cell r="C27" t="str">
            <v>UPAE BELO JARDIM</v>
          </cell>
          <cell r="E27" t="str">
            <v>5.3 - Locação de Máquinas e Equipamentos</v>
          </cell>
          <cell r="F27">
            <v>19533734000164</v>
          </cell>
          <cell r="G27" t="str">
            <v>GUSMÃO DE MAQUINAS E EQUIPAMENTOS PARA ESCRITORIO-MR</v>
          </cell>
          <cell r="H27" t="str">
            <v>S</v>
          </cell>
          <cell r="I27" t="str">
            <v>S</v>
          </cell>
          <cell r="J27" t="str">
            <v>8637</v>
          </cell>
          <cell r="K27">
            <v>44020</v>
          </cell>
          <cell r="M27" t="str">
            <v>2611606 - Recife - PE</v>
          </cell>
          <cell r="N27">
            <v>110</v>
          </cell>
        </row>
        <row r="28">
          <cell r="C28" t="str">
            <v>UPAE BELO JARDIM</v>
          </cell>
          <cell r="E28" t="str">
            <v>5.3 - Locação de Máquinas e Equipamentos</v>
          </cell>
          <cell r="F28">
            <v>19533734000164</v>
          </cell>
          <cell r="G28" t="str">
            <v>GUSMÃO DE MAQUINAS E EQUIPAMENTOS PARA ESCRITORIO-MR</v>
          </cell>
          <cell r="H28" t="str">
            <v>S</v>
          </cell>
          <cell r="I28" t="str">
            <v>S</v>
          </cell>
          <cell r="J28" t="str">
            <v>8636</v>
          </cell>
          <cell r="K28">
            <v>44020</v>
          </cell>
          <cell r="M28" t="str">
            <v>2611606 - Recife - PE</v>
          </cell>
          <cell r="N28">
            <v>1022.61</v>
          </cell>
        </row>
        <row r="29">
          <cell r="C29" t="str">
            <v>UPAE BELO JARDIM</v>
          </cell>
          <cell r="E29" t="str">
            <v>5.3 - Locação de Máquinas e Equipamentos</v>
          </cell>
          <cell r="F29">
            <v>24380578002041</v>
          </cell>
          <cell r="G29" t="str">
            <v>WHITE MARTINS GASES INDUSTRIAS NE LTDA</v>
          </cell>
          <cell r="H29" t="str">
            <v>S</v>
          </cell>
          <cell r="I29" t="str">
            <v>S</v>
          </cell>
          <cell r="J29" t="str">
            <v>126761</v>
          </cell>
          <cell r="K29">
            <v>43988</v>
          </cell>
          <cell r="M29" t="str">
            <v>2607901 - Jaboatão dos Guararapes - PE</v>
          </cell>
          <cell r="N29">
            <v>72</v>
          </cell>
        </row>
        <row r="30">
          <cell r="C30" t="str">
            <v>UPAE BELO JARDIM</v>
          </cell>
          <cell r="E30" t="str">
            <v>5.8 - Locação de Veículos Automotores</v>
          </cell>
          <cell r="F30">
            <v>2355633000148</v>
          </cell>
          <cell r="G30" t="str">
            <v>ABS TRANSPORTE E TURISMO LTDA</v>
          </cell>
          <cell r="H30" t="str">
            <v>S</v>
          </cell>
          <cell r="I30" t="str">
            <v>S</v>
          </cell>
          <cell r="J30" t="str">
            <v>13066</v>
          </cell>
          <cell r="K30">
            <v>44012</v>
          </cell>
          <cell r="M30" t="str">
            <v>2611606 - Recife - PE</v>
          </cell>
          <cell r="N30">
            <v>3100</v>
          </cell>
        </row>
        <row r="31">
          <cell r="C31" t="str">
            <v>UPAE BELO JARDIM</v>
          </cell>
          <cell r="E31" t="str">
            <v>5.99 - Outros Serviços de Terceiros Pessoa Jurídica</v>
          </cell>
          <cell r="F31">
            <v>0</v>
          </cell>
          <cell r="G31" t="str">
            <v>IR SOBRE APLICAÇÃO C/C: 019373-2</v>
          </cell>
          <cell r="H31" t="str">
            <v>S</v>
          </cell>
          <cell r="I31" t="str">
            <v>S</v>
          </cell>
          <cell r="K31">
            <v>43983</v>
          </cell>
          <cell r="M31" t="str">
            <v>2611606 - Recife - PE</v>
          </cell>
          <cell r="N31">
            <v>0.31</v>
          </cell>
        </row>
        <row r="32">
          <cell r="C32" t="str">
            <v>UPAE BELO JARDIM</v>
          </cell>
          <cell r="E32" t="str">
            <v>5.99 - Outros Serviços de Terceiros Pessoa Jurídica</v>
          </cell>
          <cell r="F32">
            <v>0</v>
          </cell>
          <cell r="G32" t="str">
            <v>IR SOBRE APLICAÇÃO C/C: 01576-0</v>
          </cell>
          <cell r="H32" t="str">
            <v>S</v>
          </cell>
          <cell r="I32" t="str">
            <v>S</v>
          </cell>
          <cell r="K32">
            <v>43983</v>
          </cell>
          <cell r="M32" t="str">
            <v>2611606 - Recife - PE</v>
          </cell>
          <cell r="N32">
            <v>73.47</v>
          </cell>
        </row>
        <row r="33">
          <cell r="C33" t="str">
            <v>UPAE BELO JARDIM</v>
          </cell>
          <cell r="E33" t="str">
            <v>5.99 - Outros Serviços de Terceiros Pessoa Jurídica</v>
          </cell>
          <cell r="F33">
            <v>0</v>
          </cell>
          <cell r="G33" t="str">
            <v>IOF SOBRE APLICAÇÃO C/C 01576-0</v>
          </cell>
          <cell r="H33" t="str">
            <v>S</v>
          </cell>
          <cell r="I33" t="str">
            <v>S</v>
          </cell>
          <cell r="K33">
            <v>43983</v>
          </cell>
          <cell r="M33" t="str">
            <v>2611606 - Recife - PE</v>
          </cell>
          <cell r="N33">
            <v>1.53</v>
          </cell>
        </row>
        <row r="34">
          <cell r="C34" t="str">
            <v>UPAE BELO JARDIM</v>
          </cell>
          <cell r="E34" t="str">
            <v>5.99 - Outros Serviços de Terceiros Pessoa Jurídica</v>
          </cell>
          <cell r="F34">
            <v>0</v>
          </cell>
          <cell r="G34" t="str">
            <v xml:space="preserve">TAXA DE EXPEDIENTE SOBRE NF 22493 TKS </v>
          </cell>
          <cell r="H34" t="str">
            <v>S</v>
          </cell>
          <cell r="I34" t="str">
            <v>S</v>
          </cell>
          <cell r="J34" t="str">
            <v>24/00000000001017741-3</v>
          </cell>
          <cell r="K34">
            <v>43999</v>
          </cell>
          <cell r="M34" t="str">
            <v>26 -  Pernambuco</v>
          </cell>
          <cell r="N34">
            <v>6.95</v>
          </cell>
        </row>
        <row r="35">
          <cell r="C35" t="str">
            <v>UPAE BELO JARDIM</v>
          </cell>
          <cell r="E35" t="str">
            <v>5.99 - Outros Serviços de Terceiros Pessoa Jurídica</v>
          </cell>
          <cell r="F35">
            <v>0</v>
          </cell>
          <cell r="G35" t="str">
            <v xml:space="preserve">TAXA DE EXPEDIENTE SOBRE NF 22502 TKS </v>
          </cell>
          <cell r="H35" t="str">
            <v>S</v>
          </cell>
          <cell r="I35" t="str">
            <v>S</v>
          </cell>
          <cell r="J35" t="str">
            <v>24/00000000001017742-7</v>
          </cell>
          <cell r="K35">
            <v>43999</v>
          </cell>
          <cell r="M35" t="str">
            <v>26 -  Pernambuco</v>
          </cell>
          <cell r="N35">
            <v>6.95</v>
          </cell>
        </row>
        <row r="36">
          <cell r="C36" t="str">
            <v>UPAE BELO JARDIM</v>
          </cell>
          <cell r="E36" t="str">
            <v>5.16 - Serviços Médico-Hospitalares, Odotonlógia e Laboratoriais</v>
          </cell>
          <cell r="F36" t="str">
            <v>22.455.229/0001-53</v>
          </cell>
          <cell r="G36" t="str">
            <v>JOSE DE CARVALHO PIRES-ME</v>
          </cell>
          <cell r="H36" t="str">
            <v>S</v>
          </cell>
          <cell r="I36" t="str">
            <v>S</v>
          </cell>
          <cell r="J36" t="str">
            <v>298</v>
          </cell>
          <cell r="K36">
            <v>44018</v>
          </cell>
          <cell r="M36" t="str">
            <v>2611606 - Recife - PE</v>
          </cell>
          <cell r="N36">
            <v>245</v>
          </cell>
        </row>
        <row r="37">
          <cell r="C37" t="str">
            <v>UPAE BELO JARDIM</v>
          </cell>
          <cell r="E37" t="str">
            <v>5.16 - Serviços Médico-Hospitalares, Odotonlógia e Laboratoriais</v>
          </cell>
          <cell r="F37" t="str">
            <v>20.268.761/0001-36</v>
          </cell>
          <cell r="G37" t="str">
            <v>BRASIL TELEMEDICINA SERVIÇOS MEDICOS LTDA</v>
          </cell>
          <cell r="H37" t="str">
            <v>S</v>
          </cell>
          <cell r="I37" t="str">
            <v>S</v>
          </cell>
          <cell r="J37" t="str">
            <v>1300</v>
          </cell>
          <cell r="K37">
            <v>44013</v>
          </cell>
          <cell r="M37" t="str">
            <v>2602308 - Bonito - PE</v>
          </cell>
          <cell r="N37">
            <v>30</v>
          </cell>
        </row>
        <row r="38">
          <cell r="C38" t="str">
            <v>UPAE BELO JARDIM</v>
          </cell>
          <cell r="E38" t="str">
            <v>5.16 - Serviços Médico-Hospitalares, Odotonlógia e Laboratoriais</v>
          </cell>
          <cell r="F38" t="str">
            <v>19.358.975/0001-14</v>
          </cell>
          <cell r="G38" t="str">
            <v>G &amp; D LABORATORIO E CLINICA MEDICA LTDA ME</v>
          </cell>
          <cell r="H38" t="str">
            <v>S</v>
          </cell>
          <cell r="I38" t="str">
            <v>S</v>
          </cell>
          <cell r="J38" t="str">
            <v>1414</v>
          </cell>
          <cell r="K38">
            <v>44013</v>
          </cell>
          <cell r="M38" t="str">
            <v>2601706 - Belo Jardim - PE</v>
          </cell>
          <cell r="N38">
            <v>110</v>
          </cell>
        </row>
        <row r="39">
          <cell r="C39" t="str">
            <v>UPAE BELO JARDIM</v>
          </cell>
          <cell r="E39" t="str">
            <v>5.16 - Serviços Médico-Hospitalares, Odotonlógia e Laboratoriais</v>
          </cell>
          <cell r="F39" t="str">
            <v>19.358.975/0001-14</v>
          </cell>
          <cell r="G39" t="str">
            <v>G &amp; D LABORATORIO E CLINICA MEDICA LTDA ME</v>
          </cell>
          <cell r="H39" t="str">
            <v>S</v>
          </cell>
          <cell r="I39" t="str">
            <v>S</v>
          </cell>
          <cell r="J39" t="str">
            <v>1321</v>
          </cell>
          <cell r="K39">
            <v>43994</v>
          </cell>
          <cell r="M39" t="str">
            <v>2601706 - Belo Jardim - PE</v>
          </cell>
          <cell r="N39">
            <v>330</v>
          </cell>
        </row>
        <row r="40">
          <cell r="C40" t="str">
            <v>UPAE BELO JARDIM</v>
          </cell>
          <cell r="E40" t="str">
            <v>5.17 - Manutenção de Software, Certificação Digital e Microfilmagem</v>
          </cell>
          <cell r="F40">
            <v>16783034000130</v>
          </cell>
          <cell r="G40" t="str">
            <v xml:space="preserve">SINTESE LICENCIAMENTO DE PROGRAMAS </v>
          </cell>
          <cell r="H40" t="str">
            <v>S</v>
          </cell>
          <cell r="I40" t="str">
            <v>S</v>
          </cell>
          <cell r="J40" t="str">
            <v>10328</v>
          </cell>
          <cell r="K40">
            <v>43983</v>
          </cell>
          <cell r="M40" t="str">
            <v>2611606 - Recife - PE</v>
          </cell>
          <cell r="N40">
            <v>840</v>
          </cell>
        </row>
        <row r="41">
          <cell r="C41" t="str">
            <v>UPAE BELO JARDIM</v>
          </cell>
          <cell r="E41" t="str">
            <v>5.17 - Manutenção de Software, Certificação Digital e Microfilmagem</v>
          </cell>
          <cell r="F41">
            <v>3613658000167</v>
          </cell>
          <cell r="G41" t="str">
            <v>SEQUENCE INFORMATICA LTDA EPP</v>
          </cell>
          <cell r="H41" t="str">
            <v>S</v>
          </cell>
          <cell r="I41" t="str">
            <v>S</v>
          </cell>
          <cell r="J41" t="str">
            <v>21347</v>
          </cell>
          <cell r="K41">
            <v>43983</v>
          </cell>
          <cell r="M41" t="str">
            <v>2611606 - Recife - PE</v>
          </cell>
          <cell r="N41">
            <v>320.82</v>
          </cell>
        </row>
        <row r="42">
          <cell r="C42" t="str">
            <v>UPAE BELO JARDIM</v>
          </cell>
          <cell r="E42" t="str">
            <v>5.17 - Manutenção de Software, Certificação Digital e Microfilmagem</v>
          </cell>
          <cell r="F42">
            <v>92306257000780</v>
          </cell>
          <cell r="G42" t="str">
            <v>MV IMFORMATICA NORDESTE LTDA</v>
          </cell>
          <cell r="H42" t="str">
            <v>S</v>
          </cell>
          <cell r="I42" t="str">
            <v>S</v>
          </cell>
          <cell r="J42" t="str">
            <v>12255</v>
          </cell>
          <cell r="K42">
            <v>43985</v>
          </cell>
          <cell r="M42" t="str">
            <v>2611606 - Recife - PE</v>
          </cell>
          <cell r="N42">
            <v>8675.3700000000008</v>
          </cell>
        </row>
        <row r="43">
          <cell r="C43" t="str">
            <v>UPAE BELO JARDIM</v>
          </cell>
          <cell r="E43" t="str">
            <v>5.17 - Manutenção de Software, Certificação Digital e Microfilmagem</v>
          </cell>
          <cell r="F43">
            <v>7560756000134</v>
          </cell>
          <cell r="G43" t="str">
            <v>CARLOS ANDRE DE SOUSA INFORMATICA-ME</v>
          </cell>
          <cell r="H43" t="str">
            <v>S</v>
          </cell>
          <cell r="I43" t="str">
            <v>S</v>
          </cell>
          <cell r="J43" t="str">
            <v>243</v>
          </cell>
          <cell r="K43">
            <v>44000</v>
          </cell>
          <cell r="M43" t="str">
            <v>3550308 - São Paulo - SP</v>
          </cell>
          <cell r="N43">
            <v>850</v>
          </cell>
        </row>
        <row r="44">
          <cell r="C44" t="str">
            <v>UPAE BELO JARDIM</v>
          </cell>
          <cell r="E44" t="str">
            <v>5.17 - Manutenção de Software, Certificação Digital e Microfilmagem</v>
          </cell>
          <cell r="F44">
            <v>10224281000110</v>
          </cell>
          <cell r="G44" t="str">
            <v>QUALITEK TECNOLOGIA LTDA-EPP</v>
          </cell>
          <cell r="H44" t="str">
            <v>S</v>
          </cell>
          <cell r="I44" t="str">
            <v>S</v>
          </cell>
          <cell r="J44" t="str">
            <v>5567</v>
          </cell>
          <cell r="K44">
            <v>44013</v>
          </cell>
          <cell r="M44" t="str">
            <v>3550308 - São Paulo - SP</v>
          </cell>
          <cell r="N44">
            <v>500</v>
          </cell>
        </row>
        <row r="45">
          <cell r="C45" t="str">
            <v>UPAE BELO JARDIM</v>
          </cell>
          <cell r="E45" t="str">
            <v>5.22 - Vigilância Ostensiva / Monitorada</v>
          </cell>
          <cell r="F45">
            <v>7774050000175</v>
          </cell>
          <cell r="G45" t="str">
            <v>TKS SEGURANÇA PRIVADA LTDA</v>
          </cell>
          <cell r="H45" t="str">
            <v>S</v>
          </cell>
          <cell r="I45" t="str">
            <v>S</v>
          </cell>
          <cell r="J45" t="str">
            <v>22493</v>
          </cell>
          <cell r="K45">
            <v>43983</v>
          </cell>
          <cell r="M45" t="str">
            <v>2611606 - Recife - PE</v>
          </cell>
          <cell r="N45">
            <v>19729.490000000002</v>
          </cell>
        </row>
        <row r="46">
          <cell r="C46" t="str">
            <v>UPAE BELO JARDIM</v>
          </cell>
          <cell r="E46" t="str">
            <v>5.2 - Serviços Técnicos Profissionais</v>
          </cell>
          <cell r="F46">
            <v>21216498000102</v>
          </cell>
          <cell r="G46" t="str">
            <v>VIDON &amp; CORREIA ADVOGADOS ASSOCIADOS</v>
          </cell>
          <cell r="H46" t="str">
            <v>S</v>
          </cell>
          <cell r="I46" t="str">
            <v>S</v>
          </cell>
          <cell r="J46" t="str">
            <v>899</v>
          </cell>
          <cell r="K46">
            <v>44013</v>
          </cell>
          <cell r="M46" t="str">
            <v>2611606 - Recife - PE</v>
          </cell>
          <cell r="N46">
            <v>6528.3</v>
          </cell>
        </row>
        <row r="47">
          <cell r="C47" t="str">
            <v>UPAE BELO JARDIM</v>
          </cell>
          <cell r="E47" t="str">
            <v>5.10 - Detetização/Tratamento de Resíduos e Afins</v>
          </cell>
          <cell r="F47">
            <v>10858157000106</v>
          </cell>
          <cell r="G47" t="str">
            <v>F. GENES CIA LTDA</v>
          </cell>
          <cell r="H47" t="str">
            <v>S</v>
          </cell>
          <cell r="I47" t="str">
            <v>S</v>
          </cell>
          <cell r="J47" t="str">
            <v>323236</v>
          </cell>
          <cell r="K47">
            <v>44013</v>
          </cell>
          <cell r="M47" t="str">
            <v>2611606 - Recife - PE</v>
          </cell>
          <cell r="N47">
            <v>614.79999999999995</v>
          </cell>
        </row>
        <row r="48">
          <cell r="C48" t="str">
            <v>UPAE BELO JARDIM</v>
          </cell>
          <cell r="E48" t="str">
            <v>5.99 - Outros Serviços de Terceiros Pessoa Jurídica</v>
          </cell>
          <cell r="F48" t="str">
            <v>11.735.586/0001-59</v>
          </cell>
          <cell r="G48" t="str">
            <v>FUNDAÇÃO DE APOIO AO DESENVOLVIMENTO DA UNIVERSIDADE PE</v>
          </cell>
          <cell r="H48" t="str">
            <v>S</v>
          </cell>
          <cell r="I48" t="str">
            <v>S</v>
          </cell>
          <cell r="J48" t="str">
            <v>58394</v>
          </cell>
          <cell r="K48">
            <v>44020</v>
          </cell>
          <cell r="M48" t="str">
            <v>2611606 - Recife - PE</v>
          </cell>
          <cell r="N48">
            <v>127.2</v>
          </cell>
        </row>
        <row r="49">
          <cell r="C49" t="str">
            <v>UPAE BELO JARDIM</v>
          </cell>
          <cell r="E49" t="str">
            <v>5.5 - Reparo e Manutenção de Máquinas e Equipamentos</v>
          </cell>
          <cell r="F49">
            <v>29615779000131</v>
          </cell>
          <cell r="G49" t="str">
            <v>ADRIANO RODRIGUES DA SILVA REFRIGERAÇÃO</v>
          </cell>
          <cell r="H49" t="str">
            <v>S</v>
          </cell>
          <cell r="I49" t="str">
            <v>S</v>
          </cell>
          <cell r="J49" t="str">
            <v>223</v>
          </cell>
          <cell r="K49">
            <v>44008</v>
          </cell>
          <cell r="M49" t="str">
            <v>2611606 - Recife - PE</v>
          </cell>
          <cell r="N49">
            <v>2000</v>
          </cell>
        </row>
        <row r="50">
          <cell r="C50" t="str">
            <v>UPAE BELO JARDIM</v>
          </cell>
          <cell r="E50" t="str">
            <v>3.1 - Combustíveis e Lubrificantes Automotivos</v>
          </cell>
          <cell r="F50" t="str">
            <v>08.822.512/0001-45</v>
          </cell>
          <cell r="G50" t="str">
            <v>POSTO YPIRANGA BELO JARDIM</v>
          </cell>
          <cell r="H50" t="str">
            <v>S</v>
          </cell>
          <cell r="I50" t="str">
            <v>S</v>
          </cell>
          <cell r="J50" t="str">
            <v>204542</v>
          </cell>
          <cell r="K50">
            <v>43994</v>
          </cell>
          <cell r="L50" t="str">
            <v>26200608822512000145650020002045421417654850</v>
          </cell>
          <cell r="M50" t="str">
            <v>2601706 - Belo Jardim - PE</v>
          </cell>
          <cell r="N50">
            <v>138.15</v>
          </cell>
        </row>
        <row r="51">
          <cell r="C51" t="str">
            <v>UPAE BELO JARDIM</v>
          </cell>
          <cell r="E51" t="str">
            <v>3.1 - Combustíveis e Lubrificantes Automotivos</v>
          </cell>
          <cell r="F51" t="str">
            <v>08.822.512/0001-45</v>
          </cell>
          <cell r="G51" t="str">
            <v>POSTO YPIRANGA BELO JARDIM</v>
          </cell>
          <cell r="H51" t="str">
            <v>S</v>
          </cell>
          <cell r="I51" t="str">
            <v>S</v>
          </cell>
          <cell r="J51" t="str">
            <v>204543</v>
          </cell>
          <cell r="K51">
            <v>43994</v>
          </cell>
          <cell r="L51" t="str">
            <v>26200608822512000145650020002045431939185093</v>
          </cell>
          <cell r="M51" t="str">
            <v>2601706 - Belo Jardim - PE</v>
          </cell>
          <cell r="N51">
            <v>64.92</v>
          </cell>
        </row>
        <row r="52">
          <cell r="C52" t="str">
            <v>UPAE BELO JARDIM</v>
          </cell>
          <cell r="E52" t="str">
            <v>3.1 - Combustíveis e Lubrificantes Automotivos</v>
          </cell>
          <cell r="F52" t="str">
            <v>05.148.880/0001-61</v>
          </cell>
          <cell r="G52" t="str">
            <v>AC NORTE LTDA</v>
          </cell>
          <cell r="H52" t="str">
            <v>S</v>
          </cell>
          <cell r="I52" t="str">
            <v>S</v>
          </cell>
          <cell r="J52" t="str">
            <v>20384</v>
          </cell>
          <cell r="K52">
            <v>43995</v>
          </cell>
          <cell r="L52" t="str">
            <v>26200605148880000161650110000203841005783149</v>
          </cell>
          <cell r="M52" t="str">
            <v>2611606 - Recife - PE</v>
          </cell>
          <cell r="N52">
            <v>150</v>
          </cell>
        </row>
        <row r="53">
          <cell r="C53" t="str">
            <v>UPAE BELO JARDIM</v>
          </cell>
          <cell r="E53" t="str">
            <v>3.1 - Combustíveis e Lubrificantes Automotivos</v>
          </cell>
          <cell r="F53" t="str">
            <v>08.822.512/0001-45</v>
          </cell>
          <cell r="G53" t="str">
            <v>POSTO YPIRANGA BELO JARDIM</v>
          </cell>
          <cell r="H53" t="str">
            <v>S</v>
          </cell>
          <cell r="I53" t="str">
            <v>S</v>
          </cell>
          <cell r="J53" t="str">
            <v>70679</v>
          </cell>
          <cell r="K53">
            <v>44004</v>
          </cell>
          <cell r="L53" t="str">
            <v>26200608822512000145650060000706791577430308</v>
          </cell>
          <cell r="M53" t="str">
            <v>2601706 - Belo Jardim - PE</v>
          </cell>
          <cell r="N53">
            <v>220.02</v>
          </cell>
        </row>
        <row r="54">
          <cell r="C54" t="str">
            <v>UPAE BELO JARDIM</v>
          </cell>
          <cell r="E54" t="str">
            <v>3.1 - Combustíveis e Lubrificantes Automotivos</v>
          </cell>
          <cell r="F54" t="str">
            <v>12.781.233/0005-81</v>
          </cell>
          <cell r="G54" t="str">
            <v>PETROCAL PETROLEO CAVALCANTI LTDA</v>
          </cell>
          <cell r="H54" t="str">
            <v>S</v>
          </cell>
          <cell r="I54" t="str">
            <v>S</v>
          </cell>
          <cell r="J54" t="str">
            <v>52997</v>
          </cell>
          <cell r="K54">
            <v>44004</v>
          </cell>
          <cell r="L54" t="str">
            <v>26200612781233000581650450000529971000567475</v>
          </cell>
          <cell r="M54" t="str">
            <v>2611606 - Recife - PE</v>
          </cell>
          <cell r="N54">
            <v>150</v>
          </cell>
        </row>
        <row r="55">
          <cell r="C55" t="str">
            <v>UPAE BELO JARDIM</v>
          </cell>
          <cell r="E55" t="str">
            <v>3.1 - Combustíveis e Lubrificantes Automotivos</v>
          </cell>
          <cell r="F55" t="str">
            <v>12.781.233/0005-81</v>
          </cell>
          <cell r="G55" t="str">
            <v>PETROCAL PETROLEO CAVALCANTI LTDA</v>
          </cell>
          <cell r="H55" t="str">
            <v>S</v>
          </cell>
          <cell r="I55" t="str">
            <v>S</v>
          </cell>
          <cell r="J55" t="str">
            <v>112043</v>
          </cell>
          <cell r="K55">
            <v>44005</v>
          </cell>
          <cell r="L55" t="str">
            <v>26200612781233000581650440001120431001236008</v>
          </cell>
          <cell r="M55" t="str">
            <v>2611606 - Recife - PE</v>
          </cell>
          <cell r="N55">
            <v>100</v>
          </cell>
        </row>
        <row r="56">
          <cell r="C56" t="str">
            <v>UPAE BELO JARDIM</v>
          </cell>
          <cell r="E56" t="str">
            <v>3.1 - Combustíveis e Lubrificantes Automotivos</v>
          </cell>
          <cell r="F56" t="str">
            <v>05.148.880/0001-61</v>
          </cell>
          <cell r="G56" t="str">
            <v>AC NORTE LTDA</v>
          </cell>
          <cell r="H56" t="str">
            <v>S</v>
          </cell>
          <cell r="I56" t="str">
            <v>S</v>
          </cell>
          <cell r="J56" t="str">
            <v>121721</v>
          </cell>
          <cell r="K56">
            <v>44006</v>
          </cell>
          <cell r="L56" t="str">
            <v>26200605148880000161650100001217211002582528</v>
          </cell>
          <cell r="M56" t="str">
            <v>2611606 - Recife - PE</v>
          </cell>
          <cell r="N56">
            <v>100</v>
          </cell>
        </row>
        <row r="57">
          <cell r="C57" t="str">
            <v>UPAE BELO JARDIM</v>
          </cell>
          <cell r="E57" t="str">
            <v>3.1 - Combustíveis e Lubrificantes Automotivos</v>
          </cell>
          <cell r="F57" t="str">
            <v>12.781.233/0005-81</v>
          </cell>
          <cell r="G57" t="str">
            <v>PETROCAL PETROLEO CAVALCANTI LTDA</v>
          </cell>
          <cell r="H57" t="str">
            <v>S</v>
          </cell>
          <cell r="I57" t="str">
            <v>S</v>
          </cell>
          <cell r="J57" t="str">
            <v>113136</v>
          </cell>
          <cell r="K57">
            <v>44011</v>
          </cell>
          <cell r="L57" t="str">
            <v>26200612781233000581650440001131361001248290</v>
          </cell>
          <cell r="M57" t="str">
            <v>2611606 - Recife - PE</v>
          </cell>
          <cell r="N57">
            <v>179.35</v>
          </cell>
        </row>
        <row r="58">
          <cell r="C58" t="str">
            <v>UPAE BELO JARDIM</v>
          </cell>
          <cell r="E58" t="str">
            <v>5.5 - Reparo e Manutenção de Máquinas e Equipamentos</v>
          </cell>
          <cell r="F58" t="str">
            <v>03.480.539/0001-83</v>
          </cell>
          <cell r="G58" t="str">
            <v>SL ENGENHARIA HOSPITALAR LTDA</v>
          </cell>
          <cell r="H58" t="str">
            <v>S</v>
          </cell>
          <cell r="I58" t="str">
            <v>S</v>
          </cell>
          <cell r="J58" t="str">
            <v>4784</v>
          </cell>
          <cell r="K58">
            <v>44027</v>
          </cell>
          <cell r="M58" t="str">
            <v>2607901 - Jaboatão dos Guararapes - PE</v>
          </cell>
          <cell r="N58">
            <v>2720</v>
          </cell>
        </row>
        <row r="59">
          <cell r="C59" t="str">
            <v>UPAE BELO JARDIM</v>
          </cell>
          <cell r="E59" t="str">
            <v>5.17 - Manutenção de Software, Certificação Digital e Microfilmagem</v>
          </cell>
          <cell r="F59" t="str">
            <v>20.231.241/0001-59</v>
          </cell>
          <cell r="G59" t="str">
            <v>E-VAL COMERCIO E SERVIÇOS DE INFORMATICA EM SAUDE LTDA</v>
          </cell>
          <cell r="H59" t="str">
            <v>S</v>
          </cell>
          <cell r="I59" t="str">
            <v>S</v>
          </cell>
          <cell r="J59" t="str">
            <v>5928</v>
          </cell>
          <cell r="K59">
            <v>43997</v>
          </cell>
          <cell r="M59" t="str">
            <v>3550308 - São Paulo - SP</v>
          </cell>
          <cell r="N59">
            <v>1012.46</v>
          </cell>
        </row>
        <row r="60">
          <cell r="C60" t="str">
            <v>UPAE BELO JARDIM</v>
          </cell>
          <cell r="E60" t="str">
            <v>5.17 - Manutenção de Software, Certificação Digital e Microfilmagem</v>
          </cell>
          <cell r="F60" t="str">
            <v>20.231.241/0001-59</v>
          </cell>
          <cell r="G60" t="str">
            <v>E-VAL COMERCIO E SERVIÇOS DE INFORMATICA EM SAUDE LTDA</v>
          </cell>
          <cell r="H60" t="str">
            <v>S</v>
          </cell>
          <cell r="I60" t="str">
            <v>S</v>
          </cell>
          <cell r="J60" t="str">
            <v>5929</v>
          </cell>
          <cell r="K60">
            <v>43997</v>
          </cell>
          <cell r="M60" t="str">
            <v>3550308 - São Paulo - SP</v>
          </cell>
          <cell r="N60">
            <v>3230.2</v>
          </cell>
        </row>
        <row r="61">
          <cell r="C61" t="str">
            <v>UPAE BELO JARDIM</v>
          </cell>
          <cell r="E61" t="str">
            <v>5.17 - Manutenção de Software, Certificação Digital e Microfilmagem</v>
          </cell>
          <cell r="F61" t="str">
            <v>20.231.241/0001-59</v>
          </cell>
          <cell r="G61" t="str">
            <v>E-VAL COMERCIO E SERVIÇOS DE INFORMATICA EM SAUDE LTDA</v>
          </cell>
          <cell r="H61" t="str">
            <v>S</v>
          </cell>
          <cell r="I61" t="str">
            <v>S</v>
          </cell>
          <cell r="J61" t="str">
            <v>5930</v>
          </cell>
          <cell r="K61">
            <v>43997</v>
          </cell>
          <cell r="M61" t="str">
            <v>3550308 - São Paulo - SP</v>
          </cell>
          <cell r="N61">
            <v>2737.21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D31" sqref="D31"/>
    </sheetView>
  </sheetViews>
  <sheetFormatPr defaultColWidth="8.7109375" defaultRowHeight="15" x14ac:dyDescent="0.2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(OCULTAR)'!$P$3:$R$53,3,0),"")</f>
        <v>10894988000303</v>
      </c>
      <c r="B2" s="4" t="str">
        <f>'[1]TCE - ANEXO IV - Preencher'!C11</f>
        <v>UPAE BELO JARDIM</v>
      </c>
      <c r="C2" s="4" t="str">
        <f>'[1]TCE - ANEXO IV - Preencher'!E11</f>
        <v>1.99 - Outras Despesas com Pessoal</v>
      </c>
      <c r="D2" s="3">
        <v>0</v>
      </c>
      <c r="E2" s="5" t="str">
        <f>'[1]TCE - ANEXO IV - Preencher'!G11</f>
        <v>SIND DAS EMP DE TRANSP DE PASSG DO EST DE PERNAMBUCO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6919589</v>
      </c>
      <c r="I2" s="6">
        <f>IF('[1]TCE - ANEXO IV - Preencher'!K11="","",'[1]TCE - ANEXO IV - Preencher'!K11)</f>
        <v>43973</v>
      </c>
      <c r="J2" s="5" t="str">
        <f>'[1]TCE - ANEXO IV - Preencher'!L11</f>
        <v>34191098008338692293082479350009182780000018947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189.47</v>
      </c>
    </row>
    <row r="3" spans="1:12" s="8" customFormat="1" ht="19.5" customHeight="1" x14ac:dyDescent="0.25">
      <c r="A3" s="3">
        <f>IFERROR(VLOOKUP(B3,'[1]DADOS (OCULTAR)'!$P$3:$R$53,3,0),"")</f>
        <v>10894988000303</v>
      </c>
      <c r="B3" s="4" t="str">
        <f>'[1]TCE - ANEXO IV - Preencher'!C12</f>
        <v>UPAE BELO JARDIM</v>
      </c>
      <c r="C3" s="4" t="str">
        <f>'[1]TCE - ANEXO IV - Preencher'!E12</f>
        <v>1.99 - Outras Despesas com Pessoal</v>
      </c>
      <c r="D3" s="3">
        <f>'[1]TCE - ANEXO IV - Preencher'!F12</f>
        <v>69034668000156</v>
      </c>
      <c r="E3" s="5" t="str">
        <f>'[1]TCE - ANEXO IV - Preencher'!G12</f>
        <v>PORTO SEGURO CIA DE SEGUROS GERAIS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6269758800</v>
      </c>
      <c r="I3" s="6">
        <f>IF('[1]TCE - ANEXO IV - Preencher'!K12="","",'[1]TCE - ANEXO IV - Preencher'!K12)</f>
        <v>44026</v>
      </c>
      <c r="J3" s="5" t="str">
        <f>'[1]TCE - ANEXO IV - Preencher'!L12</f>
        <v>237923740359606704076590062480055833400000006762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67.62</v>
      </c>
    </row>
    <row r="4" spans="1:12" s="8" customFormat="1" ht="19.5" customHeight="1" x14ac:dyDescent="0.25">
      <c r="A4" s="3">
        <f>IFERROR(VLOOKUP(B4,'[1]DADOS (OCULTAR)'!$P$3:$R$53,3,0),"")</f>
        <v>10894988000303</v>
      </c>
      <c r="B4" s="4" t="str">
        <f>'[1]TCE - ANEXO IV - Preencher'!C13</f>
        <v>UPAE BELO JARDIM</v>
      </c>
      <c r="C4" s="4" t="str">
        <f>'[1]TCE - ANEXO IV - Preencher'!E13</f>
        <v>1.99 - Outras Despesas com Pessoal</v>
      </c>
      <c r="D4" s="3">
        <f>'[1]TCE - ANEXO IV - Preencher'!F13</f>
        <v>69034668000156</v>
      </c>
      <c r="E4" s="5" t="str">
        <f>'[1]TCE - ANEXO IV - Preencher'!G13</f>
        <v>SODEXO PASS DO BRASIL SER. E COM. S.A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20/22329653</v>
      </c>
      <c r="I4" s="6">
        <f>IF('[1]TCE - ANEXO IV - Preencher'!K13="","",'[1]TCE - ANEXO IV - Preencher'!K13)</f>
        <v>43978</v>
      </c>
      <c r="J4" s="5" t="str">
        <f>'[1]TCE - ANEXO IV - Preencher'!L13</f>
        <v>75590003319245087002440070999848982980000788592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7885.92</v>
      </c>
    </row>
    <row r="5" spans="1:12" s="8" customFormat="1" ht="19.5" customHeight="1" x14ac:dyDescent="0.25">
      <c r="A5" s="3">
        <f>IFERROR(VLOOKUP(B5,'[1]DADOS (OCULTAR)'!$P$3:$R$53,3,0),"")</f>
        <v>10894988000303</v>
      </c>
      <c r="B5" s="4" t="str">
        <f>'[1]TCE - ANEXO IV - Preencher'!C14</f>
        <v>UPAE BELO JARDIM</v>
      </c>
      <c r="C5" s="4" t="str">
        <f>'[1]TCE - ANEXO IV - Preencher'!E14</f>
        <v>3.99 - Outras despesas com Material de Consumo</v>
      </c>
      <c r="D5" s="3" t="str">
        <f>'[1]TCE - ANEXO IV - Preencher'!F14</f>
        <v>30.743.270/0001-53</v>
      </c>
      <c r="E5" s="5" t="str">
        <f>'[1]TCE - ANEXO IV - Preencher'!G14</f>
        <v>TRIUNFO COMERCIO DE ALIMENTOS,PAPEIS  MATERIAIS DE LIMP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2627</v>
      </c>
      <c r="I5" s="6">
        <f>IF('[1]TCE - ANEXO IV - Preencher'!K14="","",'[1]TCE - ANEXO IV - Preencher'!K14)</f>
        <v>43997</v>
      </c>
      <c r="J5" s="5" t="str">
        <f>'[1]TCE - ANEXO IV - Preencher'!L14</f>
        <v>26200630743270000153550010000022671005299920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153.44999999999999</v>
      </c>
    </row>
    <row r="6" spans="1:12" s="8" customFormat="1" ht="19.5" customHeight="1" x14ac:dyDescent="0.25">
      <c r="A6" s="3">
        <f>IFERROR(VLOOKUP(B6,'[1]DADOS (OCULTAR)'!$P$3:$R$53,3,0),"")</f>
        <v>10894988000303</v>
      </c>
      <c r="B6" s="4" t="str">
        <f>'[1]TCE - ANEXO IV - Preencher'!C15</f>
        <v>UPAE BELO JARDIM</v>
      </c>
      <c r="C6" s="4" t="str">
        <f>'[1]TCE - ANEXO IV - Preencher'!E15</f>
        <v>3.99 - Outras despesas com Material de Consumo</v>
      </c>
      <c r="D6" s="3" t="str">
        <f>'[1]TCE - ANEXO IV - Preencher'!F15</f>
        <v>22.536.891/0001-38</v>
      </c>
      <c r="E6" s="5" t="str">
        <f>'[1]TCE - ANEXO IV - Preencher'!G15</f>
        <v>J R P SANTIAGO JUNIOR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340</v>
      </c>
      <c r="I6" s="6">
        <f>IF('[1]TCE - ANEXO IV - Preencher'!K15="","",'[1]TCE - ANEXO IV - Preencher'!K15)</f>
        <v>44012</v>
      </c>
      <c r="J6" s="5" t="str">
        <f>'[1]TCE - ANEXO IV - Preencher'!L15</f>
        <v>26200622536891000138550010000003401329007046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192</v>
      </c>
    </row>
    <row r="7" spans="1:12" s="8" customFormat="1" ht="19.5" customHeight="1" x14ac:dyDescent="0.25">
      <c r="A7" s="3">
        <f>IFERROR(VLOOKUP(B7,'[1]DADOS (OCULTAR)'!$P$3:$R$53,3,0),"")</f>
        <v>10894988000303</v>
      </c>
      <c r="B7" s="4" t="str">
        <f>'[1]TCE - ANEXO IV - Preencher'!C16</f>
        <v>UPAE BELO JARDIM</v>
      </c>
      <c r="C7" s="4" t="str">
        <f>'[1]TCE - ANEXO IV - Preencher'!E16</f>
        <v>3.2 - Gás e Outros Materiais Engarrafados</v>
      </c>
      <c r="D7" s="3" t="str">
        <f>'[1]TCE - ANEXO IV - Preencher'!F16</f>
        <v>21.145.596/0001-98</v>
      </c>
      <c r="E7" s="5" t="str">
        <f>'[1]TCE - ANEXO IV - Preencher'!G16</f>
        <v>REGO &amp; BARROS DISTRIBUIDORA DE GÁS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189</v>
      </c>
      <c r="I7" s="6">
        <f>IF('[1]TCE - ANEXO IV - Preencher'!K16="","",'[1]TCE - ANEXO IV - Preencher'!K16)</f>
        <v>43985</v>
      </c>
      <c r="J7" s="5" t="str">
        <f>'[1]TCE - ANEXO IV - Preencher'!L16</f>
        <v>26200621145596000198550010000001891604300560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130</v>
      </c>
    </row>
    <row r="8" spans="1:12" s="8" customFormat="1" ht="19.5" customHeight="1" x14ac:dyDescent="0.25">
      <c r="A8" s="3">
        <f>IFERROR(VLOOKUP(B8,'[1]DADOS (OCULTAR)'!$P$3:$R$53,3,0),"")</f>
        <v>10894988000303</v>
      </c>
      <c r="B8" s="4" t="str">
        <f>'[1]TCE - ANEXO IV - Preencher'!C17</f>
        <v>UPAE BELO JARDIM</v>
      </c>
      <c r="C8" s="4" t="str">
        <f>'[1]TCE - ANEXO IV - Preencher'!E17</f>
        <v xml:space="preserve">3.9 - Material para Manutenção de Bens Imóveis </v>
      </c>
      <c r="D8" s="3" t="str">
        <f>'[1]TCE - ANEXO IV - Preencher'!F17</f>
        <v>25.361.160/0001-97</v>
      </c>
      <c r="E8" s="5" t="str">
        <f>'[1]TCE - ANEXO IV - Preencher'!G17</f>
        <v>DISTRIBUIDORA ESPAÇO DRYWALL LTDA-ME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301</v>
      </c>
      <c r="I8" s="6">
        <f>IF('[1]TCE - ANEXO IV - Preencher'!K17="","",'[1]TCE - ANEXO IV - Preencher'!K17)</f>
        <v>44000</v>
      </c>
      <c r="J8" s="5" t="str">
        <f>'[1]TCE - ANEXO IV - Preencher'!L17</f>
        <v>26200625361160000197550010000003011169202007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360</v>
      </c>
    </row>
    <row r="9" spans="1:12" s="8" customFormat="1" ht="19.5" customHeight="1" x14ac:dyDescent="0.25">
      <c r="A9" s="3">
        <f>IFERROR(VLOOKUP(B9,'[1]DADOS (OCULTAR)'!$P$3:$R$53,3,0),"")</f>
        <v>10894988000303</v>
      </c>
      <c r="B9" s="4" t="str">
        <f>'[1]TCE - ANEXO IV - Preencher'!C18</f>
        <v>UPAE BELO JARDIM</v>
      </c>
      <c r="C9" s="4" t="str">
        <f>'[1]TCE - ANEXO IV - Preencher'!E18</f>
        <v xml:space="preserve">5.21 - Seguros em geral </v>
      </c>
      <c r="D9" s="3">
        <f>'[1]TCE - ANEXO IV - Preencher'!F18</f>
        <v>0</v>
      </c>
      <c r="E9" s="5" t="str">
        <f>'[1]TCE - ANEXO IV - Preencher'!G18</f>
        <v>SOMPO SEGUROS S.A / PORTO SEGURO - VIG. 25/07/2019 à 25/07/2020 - PARC. 11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100037733986</v>
      </c>
      <c r="I9" s="6">
        <f>IF('[1]TCE - ANEXO IV - Preencher'!K18="","",'[1]TCE - ANEXO IV - Preencher'!K18)</f>
        <v>43983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591.66</v>
      </c>
    </row>
    <row r="10" spans="1:12" s="8" customFormat="1" ht="19.5" customHeight="1" x14ac:dyDescent="0.25">
      <c r="A10" s="3">
        <f>IFERROR(VLOOKUP(B10,'[1]DADOS (OCULTAR)'!$P$3:$R$53,3,0),"")</f>
        <v>10894988000303</v>
      </c>
      <c r="B10" s="4" t="str">
        <f>'[1]TCE - ANEXO IV - Preencher'!C19</f>
        <v>UPAE BELO JARDIM</v>
      </c>
      <c r="C10" s="4" t="str">
        <f>'[1]TCE - ANEXO IV - Preencher'!E19</f>
        <v xml:space="preserve">5.25 - Serviços Bancários </v>
      </c>
      <c r="D10" s="3">
        <f>'[1]TCE - ANEXO IV - Preencher'!F19</f>
        <v>0</v>
      </c>
      <c r="E10" s="5" t="str">
        <f>'[1]TCE - ANEXO IV - Preencher'!G19</f>
        <v>TAXA DE MANUTENÇÃO DE CONTA C/C 19373-2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06/2020</v>
      </c>
      <c r="I10" s="6">
        <f>IF('[1]TCE - ANEXO IV - Preencher'!K19="","",'[1]TCE - ANEXO IV - Preencher'!K19)</f>
        <v>43983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255</v>
      </c>
    </row>
    <row r="11" spans="1:12" s="8" customFormat="1" ht="19.5" customHeight="1" x14ac:dyDescent="0.25">
      <c r="A11" s="3">
        <f>IFERROR(VLOOKUP(B11,'[1]DADOS (OCULTAR)'!$P$3:$R$53,3,0),"")</f>
        <v>10894988000303</v>
      </c>
      <c r="B11" s="4" t="str">
        <f>'[1]TCE - ANEXO IV - Preencher'!C20</f>
        <v>UPAE BELO JARDIM</v>
      </c>
      <c r="C11" s="4" t="str">
        <f>'[1]TCE - ANEXO IV - Preencher'!E20</f>
        <v xml:space="preserve">5.25 - Serviços Bancários </v>
      </c>
      <c r="D11" s="3">
        <f>'[1]TCE - ANEXO IV - Preencher'!F20</f>
        <v>0</v>
      </c>
      <c r="E11" s="5" t="str">
        <f>'[1]TCE - ANEXO IV - Preencher'!G20</f>
        <v>TAXA DE MANUTENÇÃO DE CONTA C/C 01576-0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06/2020</v>
      </c>
      <c r="I11" s="6">
        <f>IF('[1]TCE - ANEXO IV - Preencher'!K20="","",'[1]TCE - ANEXO IV - Preencher'!K20)</f>
        <v>43983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255</v>
      </c>
    </row>
    <row r="12" spans="1:12" s="8" customFormat="1" ht="19.5" customHeight="1" x14ac:dyDescent="0.25">
      <c r="A12" s="3">
        <f>IFERROR(VLOOKUP(B12,'[1]DADOS (OCULTAR)'!$P$3:$R$53,3,0),"")</f>
        <v>10894988000303</v>
      </c>
      <c r="B12" s="4" t="str">
        <f>'[1]TCE - ANEXO IV - Preencher'!C21</f>
        <v>UPAE BELO JARDIM</v>
      </c>
      <c r="C12" s="4" t="str">
        <f>'[1]TCE - ANEXO IV - Preencher'!E21</f>
        <v xml:space="preserve">5.25 - Serviços Bancários </v>
      </c>
      <c r="D12" s="3">
        <f>'[1]TCE - ANEXO IV - Preencher'!F21</f>
        <v>0</v>
      </c>
      <c r="E12" s="5" t="str">
        <f>'[1]TCE - ANEXO IV - Preencher'!G21</f>
        <v>TARIFAS BANCÁRIAS  C/C 01576-0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06/2020</v>
      </c>
      <c r="I12" s="6">
        <f>IF('[1]TCE - ANEXO IV - Preencher'!K21="","",'[1]TCE - ANEXO IV - Preencher'!K21)</f>
        <v>43939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2601706</v>
      </c>
      <c r="L12" s="7">
        <f>'[1]TCE - ANEXO IV - Preencher'!N21</f>
        <v>343.74</v>
      </c>
    </row>
    <row r="13" spans="1:12" s="8" customFormat="1" ht="19.5" customHeight="1" x14ac:dyDescent="0.25">
      <c r="A13" s="3">
        <f>IFERROR(VLOOKUP(B13,'[1]DADOS (OCULTAR)'!$P$3:$R$53,3,0),"")</f>
        <v>10894988000303</v>
      </c>
      <c r="B13" s="4" t="str">
        <f>'[1]TCE - ANEXO IV - Preencher'!C22</f>
        <v>UPAE BELO JARDIM</v>
      </c>
      <c r="C13" s="4" t="str">
        <f>'[1]TCE - ANEXO IV - Preencher'!E22</f>
        <v>5.9 - Telefonia Móvel</v>
      </c>
      <c r="D13" s="3">
        <f>'[1]TCE - ANEXO IV - Preencher'!F22</f>
        <v>40432544010290</v>
      </c>
      <c r="E13" s="5" t="str">
        <f>'[1]TCE - ANEXO IV - Preencher'!G22</f>
        <v>CLARO AS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177004</v>
      </c>
      <c r="I13" s="6">
        <f>IF('[1]TCE - ANEXO IV - Preencher'!K22="","",'[1]TCE - ANEXO IV - Preencher'!K22)</f>
        <v>43970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2601706</v>
      </c>
      <c r="L13" s="7">
        <f>'[1]TCE - ANEXO IV - Preencher'!N22</f>
        <v>256.13</v>
      </c>
    </row>
    <row r="14" spans="1:12" s="8" customFormat="1" ht="19.5" customHeight="1" x14ac:dyDescent="0.25">
      <c r="A14" s="3">
        <f>IFERROR(VLOOKUP(B14,'[1]DADOS (OCULTAR)'!$P$3:$R$53,3,0),"")</f>
        <v>10894988000303</v>
      </c>
      <c r="B14" s="4" t="str">
        <f>'[1]TCE - ANEXO IV - Preencher'!C23</f>
        <v>UPAE BELO JARDIM</v>
      </c>
      <c r="C14" s="4" t="str">
        <f>'[1]TCE - ANEXO IV - Preencher'!E23</f>
        <v>5.18 - Teledonia Fixa</v>
      </c>
      <c r="D14" s="3">
        <f>'[1]TCE - ANEXO IV - Preencher'!F23</f>
        <v>6985306000120</v>
      </c>
      <c r="E14" s="5" t="str">
        <f>'[1]TCE - ANEXO IV - Preencher'!G23</f>
        <v>SERVHOST INTERNET LTDA ME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6799</v>
      </c>
      <c r="I14" s="6">
        <f>IF('[1]TCE - ANEXO IV - Preencher'!K23="","",'[1]TCE - ANEXO IV - Preencher'!K23)</f>
        <v>43984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74.14</v>
      </c>
    </row>
    <row r="15" spans="1:12" s="8" customFormat="1" ht="19.5" customHeight="1" x14ac:dyDescent="0.25">
      <c r="A15" s="3">
        <f>IFERROR(VLOOKUP(B15,'[1]DADOS (OCULTAR)'!$P$3:$R$53,3,0),"")</f>
        <v>10894988000303</v>
      </c>
      <c r="B15" s="4" t="str">
        <f>'[1]TCE - ANEXO IV - Preencher'!C24</f>
        <v>UPAE BELO JARDIM</v>
      </c>
      <c r="C15" s="4" t="str">
        <f>'[1]TCE - ANEXO IV - Preencher'!E24</f>
        <v>5.18 - Teledonia Fixa</v>
      </c>
      <c r="D15" s="3" t="str">
        <f>'[1]TCE - ANEXO IV - Preencher'!F24</f>
        <v>24.343.229/0001-97</v>
      </c>
      <c r="E15" s="5" t="str">
        <f>'[1]TCE - ANEXO IV - Preencher'!G24</f>
        <v>NETCITY TECMOLOGIA EM INTERNET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25182</v>
      </c>
      <c r="I15" s="6">
        <f>IF('[1]TCE - ANEXO IV - Preencher'!K24="","",'[1]TCE - ANEXO IV - Preencher'!K24)</f>
        <v>44015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2601706</v>
      </c>
      <c r="L15" s="7">
        <f>'[1]TCE - ANEXO IV - Preencher'!N24</f>
        <v>1200</v>
      </c>
    </row>
    <row r="16" spans="1:12" s="8" customFormat="1" ht="19.5" customHeight="1" x14ac:dyDescent="0.25">
      <c r="A16" s="3">
        <f>IFERROR(VLOOKUP(B16,'[1]DADOS (OCULTAR)'!$P$3:$R$53,3,0),"")</f>
        <v>10894988000303</v>
      </c>
      <c r="B16" s="4" t="str">
        <f>'[1]TCE - ANEXO IV - Preencher'!C25</f>
        <v>UPAE BELO JARDIM</v>
      </c>
      <c r="C16" s="4" t="str">
        <f>'[1]TCE - ANEXO IV - Preencher'!E25</f>
        <v>5.13 - Água e Esgoto</v>
      </c>
      <c r="D16" s="3">
        <f>'[1]TCE - ANEXO IV - Preencher'!F25</f>
        <v>0</v>
      </c>
      <c r="E16" s="5" t="str">
        <f>'[1]TCE - ANEXO IV - Preencher'!G25</f>
        <v>COMPESA 06/2020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104988770</v>
      </c>
      <c r="I16" s="6">
        <f>IF('[1]TCE - ANEXO IV - Preencher'!K25="","",'[1]TCE - ANEXO IV - Preencher'!K25)</f>
        <v>43985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2601706</v>
      </c>
      <c r="L16" s="7">
        <f>'[1]TCE - ANEXO IV - Preencher'!N25</f>
        <v>357.17</v>
      </c>
    </row>
    <row r="17" spans="1:12" s="8" customFormat="1" ht="19.5" customHeight="1" x14ac:dyDescent="0.25">
      <c r="A17" s="3">
        <f>IFERROR(VLOOKUP(B17,'[1]DADOS (OCULTAR)'!$P$3:$R$53,3,0),"")</f>
        <v>10894988000303</v>
      </c>
      <c r="B17" s="4" t="str">
        <f>'[1]TCE - ANEXO IV - Preencher'!C26</f>
        <v>UPAE BELO JARDIM</v>
      </c>
      <c r="C17" s="4" t="str">
        <f>'[1]TCE - ANEXO IV - Preencher'!E26</f>
        <v>5.12 - Energia Elétrica</v>
      </c>
      <c r="D17" s="3">
        <f>'[1]TCE - ANEXO IV - Preencher'!F26</f>
        <v>10835932000108</v>
      </c>
      <c r="E17" s="5" t="str">
        <f>'[1]TCE - ANEXO IV - Preencher'!G26</f>
        <v>CELPE 06/2020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112832668</v>
      </c>
      <c r="I17" s="6">
        <f>IF('[1]TCE - ANEXO IV - Preencher'!K26="","",'[1]TCE - ANEXO IV - Preencher'!K26)</f>
        <v>43999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2601706</v>
      </c>
      <c r="L17" s="7">
        <f>'[1]TCE - ANEXO IV - Preencher'!N26</f>
        <v>4489.54</v>
      </c>
    </row>
    <row r="18" spans="1:12" s="8" customFormat="1" ht="19.5" customHeight="1" x14ac:dyDescent="0.25">
      <c r="A18" s="3">
        <f>IFERROR(VLOOKUP(B18,'[1]DADOS (OCULTAR)'!$P$3:$R$53,3,0),"")</f>
        <v>10894988000303</v>
      </c>
      <c r="B18" s="4" t="str">
        <f>'[1]TCE - ANEXO IV - Preencher'!C27</f>
        <v>UPAE BELO JARDIM</v>
      </c>
      <c r="C18" s="4" t="str">
        <f>'[1]TCE - ANEXO IV - Preencher'!E27</f>
        <v>5.3 - Locação de Máquinas e Equipamentos</v>
      </c>
      <c r="D18" s="3">
        <f>'[1]TCE - ANEXO IV - Preencher'!F27</f>
        <v>19533734000164</v>
      </c>
      <c r="E18" s="5" t="str">
        <f>'[1]TCE - ANEXO IV - Preencher'!G27</f>
        <v>GUSMÃO DE MAQUINAS E EQUIPAMENTOS PARA ESCRITORIO-MR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8637</v>
      </c>
      <c r="I18" s="6">
        <f>IF('[1]TCE - ANEXO IV - Preencher'!K27="","",'[1]TCE - ANEXO IV - Preencher'!K27)</f>
        <v>44020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110</v>
      </c>
    </row>
    <row r="19" spans="1:12" s="8" customFormat="1" ht="19.5" customHeight="1" x14ac:dyDescent="0.25">
      <c r="A19" s="3">
        <f>IFERROR(VLOOKUP(B19,'[1]DADOS (OCULTAR)'!$P$3:$R$53,3,0),"")</f>
        <v>10894988000303</v>
      </c>
      <c r="B19" s="4" t="str">
        <f>'[1]TCE - ANEXO IV - Preencher'!C28</f>
        <v>UPAE BELO JARDIM</v>
      </c>
      <c r="C19" s="4" t="str">
        <f>'[1]TCE - ANEXO IV - Preencher'!E28</f>
        <v>5.3 - Locação de Máquinas e Equipamentos</v>
      </c>
      <c r="D19" s="3">
        <f>'[1]TCE - ANEXO IV - Preencher'!F28</f>
        <v>19533734000164</v>
      </c>
      <c r="E19" s="5" t="str">
        <f>'[1]TCE - ANEXO IV - Preencher'!G28</f>
        <v>GUSMÃO DE MAQUINAS E EQUIPAMENTOS PARA ESCRITORIO-MR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8636</v>
      </c>
      <c r="I19" s="6">
        <f>IF('[1]TCE - ANEXO IV - Preencher'!K28="","",'[1]TCE - ANEXO IV - Preencher'!K28)</f>
        <v>44020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1022.61</v>
      </c>
    </row>
    <row r="20" spans="1:12" s="8" customFormat="1" ht="19.5" customHeight="1" x14ac:dyDescent="0.25">
      <c r="A20" s="3">
        <f>IFERROR(VLOOKUP(B20,'[1]DADOS (OCULTAR)'!$P$3:$R$53,3,0),"")</f>
        <v>10894988000303</v>
      </c>
      <c r="B20" s="4" t="str">
        <f>'[1]TCE - ANEXO IV - Preencher'!C29</f>
        <v>UPAE BELO JARDIM</v>
      </c>
      <c r="C20" s="4" t="str">
        <f>'[1]TCE - ANEXO IV - Preencher'!E29</f>
        <v>5.3 - Locação de Máquinas e Equipamentos</v>
      </c>
      <c r="D20" s="3">
        <f>'[1]TCE - ANEXO IV - Preencher'!F29</f>
        <v>24380578002041</v>
      </c>
      <c r="E20" s="5" t="str">
        <f>'[1]TCE - ANEXO IV - Preencher'!G29</f>
        <v>WHITE MARTINS GASES INDUSTRIAS NE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126761</v>
      </c>
      <c r="I20" s="6">
        <f>IF('[1]TCE - ANEXO IV - Preencher'!K29="","",'[1]TCE - ANEXO IV - Preencher'!K29)</f>
        <v>43988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72</v>
      </c>
    </row>
    <row r="21" spans="1:12" s="8" customFormat="1" ht="19.5" customHeight="1" x14ac:dyDescent="0.25">
      <c r="A21" s="3">
        <f>IFERROR(VLOOKUP(B21,'[1]DADOS (OCULTAR)'!$P$3:$R$53,3,0),"")</f>
        <v>10894988000303</v>
      </c>
      <c r="B21" s="4" t="str">
        <f>'[1]TCE - ANEXO IV - Preencher'!C30</f>
        <v>UPAE BELO JARDIM</v>
      </c>
      <c r="C21" s="4" t="str">
        <f>'[1]TCE - ANEXO IV - Preencher'!E30</f>
        <v>5.8 - Locação de Veículos Automotores</v>
      </c>
      <c r="D21" s="3">
        <f>'[1]TCE - ANEXO IV - Preencher'!F30</f>
        <v>2355633000148</v>
      </c>
      <c r="E21" s="5" t="str">
        <f>'[1]TCE - ANEXO IV - Preencher'!G30</f>
        <v>ABS TRANSPORTE E TURISMO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13066</v>
      </c>
      <c r="I21" s="6">
        <f>IF('[1]TCE - ANEXO IV - Preencher'!K30="","",'[1]TCE - ANEXO IV - Preencher'!K30)</f>
        <v>44012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3100</v>
      </c>
    </row>
    <row r="22" spans="1:12" s="8" customFormat="1" ht="19.5" customHeight="1" x14ac:dyDescent="0.25">
      <c r="A22" s="3">
        <f>IFERROR(VLOOKUP(B22,'[1]DADOS (OCULTAR)'!$P$3:$R$53,3,0),"")</f>
        <v>10894988000303</v>
      </c>
      <c r="B22" s="4" t="str">
        <f>'[1]TCE - ANEXO IV - Preencher'!C31</f>
        <v>UPAE BELO JARDIM</v>
      </c>
      <c r="C22" s="4" t="str">
        <f>'[1]TCE - ANEXO IV - Preencher'!E31</f>
        <v>5.99 - Outros Serviços de Terceiros Pessoa Jurídica</v>
      </c>
      <c r="D22" s="3">
        <f>'[1]TCE - ANEXO IV - Preencher'!F31</f>
        <v>0</v>
      </c>
      <c r="E22" s="5" t="str">
        <f>'[1]TCE - ANEXO IV - Preencher'!G31</f>
        <v>IR SOBRE APLICAÇÃO C/C: 019373-2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0</v>
      </c>
      <c r="I22" s="6">
        <f>IF('[1]TCE - ANEXO IV - Preencher'!K31="","",'[1]TCE - ANEXO IV - Preencher'!K31)</f>
        <v>43983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0.31</v>
      </c>
    </row>
    <row r="23" spans="1:12" s="8" customFormat="1" ht="19.5" customHeight="1" x14ac:dyDescent="0.25">
      <c r="A23" s="3">
        <f>IFERROR(VLOOKUP(B23,'[1]DADOS (OCULTAR)'!$P$3:$R$53,3,0),"")</f>
        <v>10894988000303</v>
      </c>
      <c r="B23" s="4" t="str">
        <f>'[1]TCE - ANEXO IV - Preencher'!C32</f>
        <v>UPAE BELO JARDIM</v>
      </c>
      <c r="C23" s="4" t="str">
        <f>'[1]TCE - ANEXO IV - Preencher'!E32</f>
        <v>5.99 - Outros Serviços de Terceiros Pessoa Jurídica</v>
      </c>
      <c r="D23" s="3">
        <f>'[1]TCE - ANEXO IV - Preencher'!F32</f>
        <v>0</v>
      </c>
      <c r="E23" s="5" t="str">
        <f>'[1]TCE - ANEXO IV - Preencher'!G32</f>
        <v>IR SOBRE APLICAÇÃO C/C: 01576-0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0</v>
      </c>
      <c r="I23" s="6">
        <f>IF('[1]TCE - ANEXO IV - Preencher'!K32="","",'[1]TCE - ANEXO IV - Preencher'!K32)</f>
        <v>43983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73.47</v>
      </c>
    </row>
    <row r="24" spans="1:12" s="8" customFormat="1" ht="19.5" customHeight="1" x14ac:dyDescent="0.25">
      <c r="A24" s="3">
        <f>IFERROR(VLOOKUP(B24,'[1]DADOS (OCULTAR)'!$P$3:$R$53,3,0),"")</f>
        <v>10894988000303</v>
      </c>
      <c r="B24" s="4" t="str">
        <f>'[1]TCE - ANEXO IV - Preencher'!C33</f>
        <v>UPAE BELO JARDIM</v>
      </c>
      <c r="C24" s="4" t="str">
        <f>'[1]TCE - ANEXO IV - Preencher'!E33</f>
        <v>5.99 - Outros Serviços de Terceiros Pessoa Jurídica</v>
      </c>
      <c r="D24" s="3">
        <f>'[1]TCE - ANEXO IV - Preencher'!F33</f>
        <v>0</v>
      </c>
      <c r="E24" s="5" t="str">
        <f>'[1]TCE - ANEXO IV - Preencher'!G33</f>
        <v>IOF SOBRE APLICAÇÃO C/C 01576-0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0</v>
      </c>
      <c r="I24" s="6">
        <f>IF('[1]TCE - ANEXO IV - Preencher'!K33="","",'[1]TCE - ANEXO IV - Preencher'!K33)</f>
        <v>43983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1.53</v>
      </c>
    </row>
    <row r="25" spans="1:12" s="8" customFormat="1" ht="19.5" customHeight="1" x14ac:dyDescent="0.25">
      <c r="A25" s="3">
        <f>IFERROR(VLOOKUP(B25,'[1]DADOS (OCULTAR)'!$P$3:$R$53,3,0),"")</f>
        <v>10894988000303</v>
      </c>
      <c r="B25" s="4" t="str">
        <f>'[1]TCE - ANEXO IV - Preencher'!C34</f>
        <v>UPAE BELO JARDIM</v>
      </c>
      <c r="C25" s="4" t="str">
        <f>'[1]TCE - ANEXO IV - Preencher'!E34</f>
        <v>5.99 - Outros Serviços de Terceiros Pessoa Jurídica</v>
      </c>
      <c r="D25" s="3">
        <f>'[1]TCE - ANEXO IV - Preencher'!F34</f>
        <v>0</v>
      </c>
      <c r="E25" s="5" t="str">
        <f>'[1]TCE - ANEXO IV - Preencher'!G34</f>
        <v xml:space="preserve">TAXA DE EXPEDIENTE SOBRE NF 22493 TKS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24/00000000001017741-3</v>
      </c>
      <c r="I25" s="6">
        <f>IF('[1]TCE - ANEXO IV - Preencher'!K34="","",'[1]TCE - ANEXO IV - Preencher'!K34)</f>
        <v>43999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6.95</v>
      </c>
    </row>
    <row r="26" spans="1:12" s="8" customFormat="1" ht="19.5" customHeight="1" x14ac:dyDescent="0.25">
      <c r="A26" s="3">
        <f>IFERROR(VLOOKUP(B26,'[1]DADOS (OCULTAR)'!$P$3:$R$53,3,0),"")</f>
        <v>10894988000303</v>
      </c>
      <c r="B26" s="4" t="str">
        <f>'[1]TCE - ANEXO IV - Preencher'!C35</f>
        <v>UPAE BELO JARDIM</v>
      </c>
      <c r="C26" s="4" t="str">
        <f>'[1]TCE - ANEXO IV - Preencher'!E35</f>
        <v>5.99 - Outros Serviços de Terceiros Pessoa Jurídica</v>
      </c>
      <c r="D26" s="3">
        <f>'[1]TCE - ANEXO IV - Preencher'!F35</f>
        <v>0</v>
      </c>
      <c r="E26" s="5" t="str">
        <f>'[1]TCE - ANEXO IV - Preencher'!G35</f>
        <v xml:space="preserve">TAXA DE EXPEDIENTE SOBRE NF 22502 TKS 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24/00000000001017742-7</v>
      </c>
      <c r="I26" s="6">
        <f>IF('[1]TCE - ANEXO IV - Preencher'!K35="","",'[1]TCE - ANEXO IV - Preencher'!K35)</f>
        <v>43999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6.95</v>
      </c>
    </row>
    <row r="27" spans="1:12" s="8" customFormat="1" ht="19.5" customHeight="1" x14ac:dyDescent="0.25">
      <c r="A27" s="3">
        <f>IFERROR(VLOOKUP(B27,'[1]DADOS (OCULTAR)'!$P$3:$R$53,3,0),"")</f>
        <v>10894988000303</v>
      </c>
      <c r="B27" s="4" t="str">
        <f>'[1]TCE - ANEXO IV - Preencher'!C36</f>
        <v>UPAE BELO JARDIM</v>
      </c>
      <c r="C27" s="4" t="str">
        <f>'[1]TCE - ANEXO IV - Preencher'!E36</f>
        <v>5.16 - Serviços Médico-Hospitalares, Odotonlógia e Laboratoriais</v>
      </c>
      <c r="D27" s="3" t="str">
        <f>'[1]TCE - ANEXO IV - Preencher'!F36</f>
        <v>22.455.229/0001-53</v>
      </c>
      <c r="E27" s="5" t="str">
        <f>'[1]TCE - ANEXO IV - Preencher'!G36</f>
        <v>JOSE DE CARVALHO PIRES-ME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298</v>
      </c>
      <c r="I27" s="6">
        <f>IF('[1]TCE - ANEXO IV - Preencher'!K36="","",'[1]TCE - ANEXO IV - Preencher'!K36)</f>
        <v>44018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245</v>
      </c>
    </row>
    <row r="28" spans="1:12" s="8" customFormat="1" ht="19.5" customHeight="1" x14ac:dyDescent="0.25">
      <c r="A28" s="3">
        <f>IFERROR(VLOOKUP(B28,'[1]DADOS (OCULTAR)'!$P$3:$R$53,3,0),"")</f>
        <v>10894988000303</v>
      </c>
      <c r="B28" s="4" t="str">
        <f>'[1]TCE - ANEXO IV - Preencher'!C37</f>
        <v>UPAE BELO JARDIM</v>
      </c>
      <c r="C28" s="4" t="str">
        <f>'[1]TCE - ANEXO IV - Preencher'!E37</f>
        <v>5.16 - Serviços Médico-Hospitalares, Odotonlógia e Laboratoriais</v>
      </c>
      <c r="D28" s="3" t="str">
        <f>'[1]TCE - ANEXO IV - Preencher'!F37</f>
        <v>20.268.761/0001-36</v>
      </c>
      <c r="E28" s="5" t="str">
        <f>'[1]TCE - ANEXO IV - Preencher'!G37</f>
        <v>BRASIL TELEMEDICINA SERVIÇOS MEDICOS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1300</v>
      </c>
      <c r="I28" s="6">
        <f>IF('[1]TCE - ANEXO IV - Preencher'!K37="","",'[1]TCE - ANEXO IV - Preencher'!K37)</f>
        <v>44013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2602308</v>
      </c>
      <c r="L28" s="7">
        <f>'[1]TCE - ANEXO IV - Preencher'!N37</f>
        <v>30</v>
      </c>
    </row>
    <row r="29" spans="1:12" s="8" customFormat="1" ht="19.5" customHeight="1" x14ac:dyDescent="0.25">
      <c r="A29" s="3">
        <f>IFERROR(VLOOKUP(B29,'[1]DADOS (OCULTAR)'!$P$3:$R$53,3,0),"")</f>
        <v>10894988000303</v>
      </c>
      <c r="B29" s="4" t="str">
        <f>'[1]TCE - ANEXO IV - Preencher'!C38</f>
        <v>UPAE BELO JARDIM</v>
      </c>
      <c r="C29" s="4" t="str">
        <f>'[1]TCE - ANEXO IV - Preencher'!E38</f>
        <v>5.16 - Serviços Médico-Hospitalares, Odotonlógia e Laboratoriais</v>
      </c>
      <c r="D29" s="3" t="str">
        <f>'[1]TCE - ANEXO IV - Preencher'!F38</f>
        <v>19.358.975/0001-14</v>
      </c>
      <c r="E29" s="5" t="str">
        <f>'[1]TCE - ANEXO IV - Preencher'!G38</f>
        <v>G &amp; D LABORATORIO E CLINICA MEDICA LTDA ME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1414</v>
      </c>
      <c r="I29" s="6">
        <f>IF('[1]TCE - ANEXO IV - Preencher'!K38="","",'[1]TCE - ANEXO IV - Preencher'!K38)</f>
        <v>44013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2601706</v>
      </c>
      <c r="L29" s="7">
        <f>'[1]TCE - ANEXO IV - Preencher'!N38</f>
        <v>110</v>
      </c>
    </row>
    <row r="30" spans="1:12" s="8" customFormat="1" ht="19.5" customHeight="1" x14ac:dyDescent="0.25">
      <c r="A30" s="3">
        <f>IFERROR(VLOOKUP(B30,'[1]DADOS (OCULTAR)'!$P$3:$R$53,3,0),"")</f>
        <v>10894988000303</v>
      </c>
      <c r="B30" s="4" t="str">
        <f>'[1]TCE - ANEXO IV - Preencher'!C39</f>
        <v>UPAE BELO JARDIM</v>
      </c>
      <c r="C30" s="4" t="str">
        <f>'[1]TCE - ANEXO IV - Preencher'!E39</f>
        <v>5.16 - Serviços Médico-Hospitalares, Odotonlógia e Laboratoriais</v>
      </c>
      <c r="D30" s="3" t="str">
        <f>'[1]TCE - ANEXO IV - Preencher'!F39</f>
        <v>19.358.975/0001-14</v>
      </c>
      <c r="E30" s="5" t="str">
        <f>'[1]TCE - ANEXO IV - Preencher'!G39</f>
        <v>G &amp; D LABORATORIO E CLINICA MEDICA LTDA ME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1321</v>
      </c>
      <c r="I30" s="6">
        <f>IF('[1]TCE - ANEXO IV - Preencher'!K39="","",'[1]TCE - ANEXO IV - Preencher'!K39)</f>
        <v>43994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2601706</v>
      </c>
      <c r="L30" s="7">
        <f>'[1]TCE - ANEXO IV - Preencher'!N39</f>
        <v>330</v>
      </c>
    </row>
    <row r="31" spans="1:12" s="8" customFormat="1" ht="19.5" customHeight="1" x14ac:dyDescent="0.25">
      <c r="A31" s="3">
        <f>IFERROR(VLOOKUP(B31,'[1]DADOS (OCULTAR)'!$P$3:$R$53,3,0),"")</f>
        <v>10894988000303</v>
      </c>
      <c r="B31" s="4" t="str">
        <f>'[1]TCE - ANEXO IV - Preencher'!C40</f>
        <v>UPAE BELO JARDIM</v>
      </c>
      <c r="C31" s="4" t="str">
        <f>'[1]TCE - ANEXO IV - Preencher'!E40</f>
        <v>5.17 - Manutenção de Software, Certificação Digital e Microfilmagem</v>
      </c>
      <c r="D31" s="3">
        <f>'[1]TCE - ANEXO IV - Preencher'!F40</f>
        <v>16783034000130</v>
      </c>
      <c r="E31" s="5" t="str">
        <f>'[1]TCE - ANEXO IV - Preencher'!G40</f>
        <v xml:space="preserve">SINTESE LICENCIAMENTO DE PROGRAMAS 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10328</v>
      </c>
      <c r="I31" s="6">
        <f>IF('[1]TCE - ANEXO IV - Preencher'!K40="","",'[1]TCE - ANEXO IV - Preencher'!K40)</f>
        <v>43983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840</v>
      </c>
    </row>
    <row r="32" spans="1:12" s="8" customFormat="1" ht="19.5" customHeight="1" x14ac:dyDescent="0.25">
      <c r="A32" s="3">
        <f>IFERROR(VLOOKUP(B32,'[1]DADOS (OCULTAR)'!$P$3:$R$53,3,0),"")</f>
        <v>10894988000303</v>
      </c>
      <c r="B32" s="4" t="str">
        <f>'[1]TCE - ANEXO IV - Preencher'!C41</f>
        <v>UPAE BELO JARDIM</v>
      </c>
      <c r="C32" s="4" t="str">
        <f>'[1]TCE - ANEXO IV - Preencher'!E41</f>
        <v>5.17 - Manutenção de Software, Certificação Digital e Microfilmagem</v>
      </c>
      <c r="D32" s="3">
        <f>'[1]TCE - ANEXO IV - Preencher'!F41</f>
        <v>3613658000167</v>
      </c>
      <c r="E32" s="5" t="str">
        <f>'[1]TCE - ANEXO IV - Preencher'!G41</f>
        <v>SEQUENCE INFORMATICA LTDA EPP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21347</v>
      </c>
      <c r="I32" s="6">
        <f>IF('[1]TCE - ANEXO IV - Preencher'!K41="","",'[1]TCE - ANEXO IV - Preencher'!K41)</f>
        <v>43983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320.82</v>
      </c>
    </row>
    <row r="33" spans="1:12" s="8" customFormat="1" ht="19.5" customHeight="1" x14ac:dyDescent="0.25">
      <c r="A33" s="3">
        <f>IFERROR(VLOOKUP(B33,'[1]DADOS (OCULTAR)'!$P$3:$R$53,3,0),"")</f>
        <v>10894988000303</v>
      </c>
      <c r="B33" s="4" t="str">
        <f>'[1]TCE - ANEXO IV - Preencher'!C42</f>
        <v>UPAE BELO JARDIM</v>
      </c>
      <c r="C33" s="4" t="str">
        <f>'[1]TCE - ANEXO IV - Preencher'!E42</f>
        <v>5.17 - Manutenção de Software, Certificação Digital e Microfilmagem</v>
      </c>
      <c r="D33" s="3">
        <f>'[1]TCE - ANEXO IV - Preencher'!F42</f>
        <v>92306257000780</v>
      </c>
      <c r="E33" s="5" t="str">
        <f>'[1]TCE - ANEXO IV - Preencher'!G42</f>
        <v>MV IMFORMATICA NORDESTE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12255</v>
      </c>
      <c r="I33" s="6">
        <f>IF('[1]TCE - ANEXO IV - Preencher'!K42="","",'[1]TCE - ANEXO IV - Preencher'!K42)</f>
        <v>43985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8675.3700000000008</v>
      </c>
    </row>
    <row r="34" spans="1:12" s="8" customFormat="1" ht="19.5" customHeight="1" x14ac:dyDescent="0.25">
      <c r="A34" s="3">
        <f>IFERROR(VLOOKUP(B34,'[1]DADOS (OCULTAR)'!$P$3:$R$53,3,0),"")</f>
        <v>10894988000303</v>
      </c>
      <c r="B34" s="4" t="str">
        <f>'[1]TCE - ANEXO IV - Preencher'!C43</f>
        <v>UPAE BELO JARDIM</v>
      </c>
      <c r="C34" s="4" t="str">
        <f>'[1]TCE - ANEXO IV - Preencher'!E43</f>
        <v>5.17 - Manutenção de Software, Certificação Digital e Microfilmagem</v>
      </c>
      <c r="D34" s="3">
        <f>'[1]TCE - ANEXO IV - Preencher'!F43</f>
        <v>7560756000134</v>
      </c>
      <c r="E34" s="5" t="str">
        <f>'[1]TCE - ANEXO IV - Preencher'!G43</f>
        <v>CARLOS ANDRE DE SOUSA INFORMATICA-ME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243</v>
      </c>
      <c r="I34" s="6">
        <f>IF('[1]TCE - ANEXO IV - Preencher'!K43="","",'[1]TCE - ANEXO IV - Preencher'!K43)</f>
        <v>44000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3550308</v>
      </c>
      <c r="L34" s="7">
        <f>'[1]TCE - ANEXO IV - Preencher'!N43</f>
        <v>850</v>
      </c>
    </row>
    <row r="35" spans="1:12" s="8" customFormat="1" ht="19.5" customHeight="1" x14ac:dyDescent="0.25">
      <c r="A35" s="3">
        <f>IFERROR(VLOOKUP(B35,'[1]DADOS (OCULTAR)'!$P$3:$R$53,3,0),"")</f>
        <v>10894988000303</v>
      </c>
      <c r="B35" s="4" t="str">
        <f>'[1]TCE - ANEXO IV - Preencher'!C44</f>
        <v>UPAE BELO JARDIM</v>
      </c>
      <c r="C35" s="4" t="str">
        <f>'[1]TCE - ANEXO IV - Preencher'!E44</f>
        <v>5.17 - Manutenção de Software, Certificação Digital e Microfilmagem</v>
      </c>
      <c r="D35" s="3">
        <f>'[1]TCE - ANEXO IV - Preencher'!F44</f>
        <v>10224281000110</v>
      </c>
      <c r="E35" s="5" t="str">
        <f>'[1]TCE - ANEXO IV - Preencher'!G44</f>
        <v>QUALITEK TECNOLOGIA LTDA-EPP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5567</v>
      </c>
      <c r="I35" s="6">
        <f>IF('[1]TCE - ANEXO IV - Preencher'!K44="","",'[1]TCE - ANEXO IV - Preencher'!K44)</f>
        <v>44013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3550308</v>
      </c>
      <c r="L35" s="7">
        <f>'[1]TCE - ANEXO IV - Preencher'!N44</f>
        <v>500</v>
      </c>
    </row>
    <row r="36" spans="1:12" s="8" customFormat="1" ht="19.5" customHeight="1" x14ac:dyDescent="0.25">
      <c r="A36" s="3">
        <f>IFERROR(VLOOKUP(B36,'[1]DADOS (OCULTAR)'!$P$3:$R$53,3,0),"")</f>
        <v>10894988000303</v>
      </c>
      <c r="B36" s="4" t="str">
        <f>'[1]TCE - ANEXO IV - Preencher'!C45</f>
        <v>UPAE BELO JARDIM</v>
      </c>
      <c r="C36" s="4" t="str">
        <f>'[1]TCE - ANEXO IV - Preencher'!E45</f>
        <v>5.22 - Vigilância Ostensiva / Monitorada</v>
      </c>
      <c r="D36" s="3">
        <f>'[1]TCE - ANEXO IV - Preencher'!F45</f>
        <v>7774050000175</v>
      </c>
      <c r="E36" s="5" t="str">
        <f>'[1]TCE - ANEXO IV - Preencher'!G45</f>
        <v>TKS SEGURANÇA PRIVADA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22493</v>
      </c>
      <c r="I36" s="6">
        <f>IF('[1]TCE - ANEXO IV - Preencher'!K45="","",'[1]TCE - ANEXO IV - Preencher'!K45)</f>
        <v>43983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19729.490000000002</v>
      </c>
    </row>
    <row r="37" spans="1:12" s="8" customFormat="1" ht="19.5" customHeight="1" x14ac:dyDescent="0.25">
      <c r="A37" s="3">
        <f>IFERROR(VLOOKUP(B37,'[1]DADOS (OCULTAR)'!$P$3:$R$53,3,0),"")</f>
        <v>10894988000303</v>
      </c>
      <c r="B37" s="4" t="str">
        <f>'[1]TCE - ANEXO IV - Preencher'!C46</f>
        <v>UPAE BELO JARDIM</v>
      </c>
      <c r="C37" s="4" t="str">
        <f>'[1]TCE - ANEXO IV - Preencher'!E46</f>
        <v>5.2 - Serviços Técnicos Profissionais</v>
      </c>
      <c r="D37" s="3">
        <f>'[1]TCE - ANEXO IV - Preencher'!F46</f>
        <v>21216498000102</v>
      </c>
      <c r="E37" s="5" t="str">
        <f>'[1]TCE - ANEXO IV - Preencher'!G46</f>
        <v>VIDON &amp; CORREIA ADVOGADOS ASSOCIADOS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899</v>
      </c>
      <c r="I37" s="6">
        <f>IF('[1]TCE - ANEXO IV - Preencher'!K46="","",'[1]TCE - ANEXO IV - Preencher'!K46)</f>
        <v>44013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6528.3</v>
      </c>
    </row>
    <row r="38" spans="1:12" s="8" customFormat="1" ht="19.5" customHeight="1" x14ac:dyDescent="0.25">
      <c r="A38" s="3">
        <f>IFERROR(VLOOKUP(B38,'[1]DADOS (OCULTAR)'!$P$3:$R$53,3,0),"")</f>
        <v>10894988000303</v>
      </c>
      <c r="B38" s="4" t="str">
        <f>'[1]TCE - ANEXO IV - Preencher'!C47</f>
        <v>UPAE BELO JARDIM</v>
      </c>
      <c r="C38" s="4" t="str">
        <f>'[1]TCE - ANEXO IV - Preencher'!E47</f>
        <v>5.10 - Detetização/Tratamento de Resíduos e Afins</v>
      </c>
      <c r="D38" s="3">
        <f>'[1]TCE - ANEXO IV - Preencher'!F47</f>
        <v>10858157000106</v>
      </c>
      <c r="E38" s="5" t="str">
        <f>'[1]TCE - ANEXO IV - Preencher'!G47</f>
        <v>F. GENES CIA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323236</v>
      </c>
      <c r="I38" s="6">
        <f>IF('[1]TCE - ANEXO IV - Preencher'!K47="","",'[1]TCE - ANEXO IV - Preencher'!K47)</f>
        <v>44013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614.79999999999995</v>
      </c>
    </row>
    <row r="39" spans="1:12" s="8" customFormat="1" ht="19.5" customHeight="1" x14ac:dyDescent="0.25">
      <c r="A39" s="3">
        <f>IFERROR(VLOOKUP(B39,'[1]DADOS (OCULTAR)'!$P$3:$R$53,3,0),"")</f>
        <v>10894988000303</v>
      </c>
      <c r="B39" s="4" t="str">
        <f>'[1]TCE - ANEXO IV - Preencher'!C48</f>
        <v>UPAE BELO JARDIM</v>
      </c>
      <c r="C39" s="4" t="str">
        <f>'[1]TCE - ANEXO IV - Preencher'!E48</f>
        <v>5.99 - Outros Serviços de Terceiros Pessoa Jurídica</v>
      </c>
      <c r="D39" s="3" t="str">
        <f>'[1]TCE - ANEXO IV - Preencher'!F48</f>
        <v>11.735.586/0001-59</v>
      </c>
      <c r="E39" s="5" t="str">
        <f>'[1]TCE - ANEXO IV - Preencher'!G48</f>
        <v>FUNDAÇÃO DE APOIO AO DESENVOLVIMENTO DA UNIVERSIDADE PE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58394</v>
      </c>
      <c r="I39" s="6">
        <f>IF('[1]TCE - ANEXO IV - Preencher'!K48="","",'[1]TCE - ANEXO IV - Preencher'!K48)</f>
        <v>44020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127.2</v>
      </c>
    </row>
    <row r="40" spans="1:12" s="8" customFormat="1" ht="19.5" customHeight="1" x14ac:dyDescent="0.25">
      <c r="A40" s="3">
        <f>IFERROR(VLOOKUP(B40,'[1]DADOS (OCULTAR)'!$P$3:$R$53,3,0),"")</f>
        <v>10894988000303</v>
      </c>
      <c r="B40" s="4" t="str">
        <f>'[1]TCE - ANEXO IV - Preencher'!C49</f>
        <v>UPAE BELO JARDIM</v>
      </c>
      <c r="C40" s="4" t="str">
        <f>'[1]TCE - ANEXO IV - Preencher'!E49</f>
        <v>5.5 - Reparo e Manutenção de Máquinas e Equipamentos</v>
      </c>
      <c r="D40" s="3">
        <f>'[1]TCE - ANEXO IV - Preencher'!F49</f>
        <v>29615779000131</v>
      </c>
      <c r="E40" s="5" t="str">
        <f>'[1]TCE - ANEXO IV - Preencher'!G49</f>
        <v>ADRIANO RODRIGUES DA SILVA REFRIGERAÇÃO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223</v>
      </c>
      <c r="I40" s="6">
        <f>IF('[1]TCE - ANEXO IV - Preencher'!K49="","",'[1]TCE - ANEXO IV - Preencher'!K49)</f>
        <v>44008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2000</v>
      </c>
    </row>
    <row r="41" spans="1:12" s="8" customFormat="1" ht="19.5" customHeight="1" x14ac:dyDescent="0.25">
      <c r="A41" s="3">
        <f>IFERROR(VLOOKUP(B41,'[1]DADOS (OCULTAR)'!$P$3:$R$53,3,0),"")</f>
        <v>10894988000303</v>
      </c>
      <c r="B41" s="4" t="str">
        <f>'[1]TCE - ANEXO IV - Preencher'!C50</f>
        <v>UPAE BELO JARDIM</v>
      </c>
      <c r="C41" s="4" t="str">
        <f>'[1]TCE - ANEXO IV - Preencher'!E50</f>
        <v>3.1 - Combustíveis e Lubrificantes Automotivos</v>
      </c>
      <c r="D41" s="3" t="str">
        <f>'[1]TCE - ANEXO IV - Preencher'!F50</f>
        <v>08.822.512/0001-45</v>
      </c>
      <c r="E41" s="5" t="str">
        <f>'[1]TCE - ANEXO IV - Preencher'!G50</f>
        <v>POSTO YPIRANGA BELO JARDIM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204542</v>
      </c>
      <c r="I41" s="6">
        <f>IF('[1]TCE - ANEXO IV - Preencher'!K50="","",'[1]TCE - ANEXO IV - Preencher'!K50)</f>
        <v>43994</v>
      </c>
      <c r="J41" s="5" t="str">
        <f>'[1]TCE - ANEXO IV - Preencher'!L50</f>
        <v>26200608822512000145650020002045421417654850</v>
      </c>
      <c r="K41" s="5" t="str">
        <f>IF(F41="B",LEFT('[1]TCE - ANEXO IV - Preencher'!M50,2),IF(F41="S",LEFT('[1]TCE - ANEXO IV - Preencher'!M50,7),IF('[1]TCE - ANEXO IV - Preencher'!H50="","")))</f>
        <v>2601706</v>
      </c>
      <c r="L41" s="7">
        <f>'[1]TCE - ANEXO IV - Preencher'!N50</f>
        <v>138.15</v>
      </c>
    </row>
    <row r="42" spans="1:12" s="8" customFormat="1" ht="19.5" customHeight="1" x14ac:dyDescent="0.25">
      <c r="A42" s="3">
        <f>IFERROR(VLOOKUP(B42,'[1]DADOS (OCULTAR)'!$P$3:$R$53,3,0),"")</f>
        <v>10894988000303</v>
      </c>
      <c r="B42" s="4" t="str">
        <f>'[1]TCE - ANEXO IV - Preencher'!C51</f>
        <v>UPAE BELO JARDIM</v>
      </c>
      <c r="C42" s="4" t="str">
        <f>'[1]TCE - ANEXO IV - Preencher'!E51</f>
        <v>3.1 - Combustíveis e Lubrificantes Automotivos</v>
      </c>
      <c r="D42" s="3" t="str">
        <f>'[1]TCE - ANEXO IV - Preencher'!F51</f>
        <v>08.822.512/0001-45</v>
      </c>
      <c r="E42" s="5" t="str">
        <f>'[1]TCE - ANEXO IV - Preencher'!G51</f>
        <v>POSTO YPIRANGA BELO JARDIM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204543</v>
      </c>
      <c r="I42" s="6">
        <f>IF('[1]TCE - ANEXO IV - Preencher'!K51="","",'[1]TCE - ANEXO IV - Preencher'!K51)</f>
        <v>43994</v>
      </c>
      <c r="J42" s="5" t="str">
        <f>'[1]TCE - ANEXO IV - Preencher'!L51</f>
        <v>26200608822512000145650020002045431939185093</v>
      </c>
      <c r="K42" s="5" t="str">
        <f>IF(F42="B",LEFT('[1]TCE - ANEXO IV - Preencher'!M51,2),IF(F42="S",LEFT('[1]TCE - ANEXO IV - Preencher'!M51,7),IF('[1]TCE - ANEXO IV - Preencher'!H51="","")))</f>
        <v>2601706</v>
      </c>
      <c r="L42" s="7">
        <f>'[1]TCE - ANEXO IV - Preencher'!N51</f>
        <v>64.92</v>
      </c>
    </row>
    <row r="43" spans="1:12" s="8" customFormat="1" ht="19.5" customHeight="1" x14ac:dyDescent="0.25">
      <c r="A43" s="3">
        <f>IFERROR(VLOOKUP(B43,'[1]DADOS (OCULTAR)'!$P$3:$R$53,3,0),"")</f>
        <v>10894988000303</v>
      </c>
      <c r="B43" s="4" t="str">
        <f>'[1]TCE - ANEXO IV - Preencher'!C52</f>
        <v>UPAE BELO JARDIM</v>
      </c>
      <c r="C43" s="4" t="str">
        <f>'[1]TCE - ANEXO IV - Preencher'!E52</f>
        <v>3.1 - Combustíveis e Lubrificantes Automotivos</v>
      </c>
      <c r="D43" s="3" t="str">
        <f>'[1]TCE - ANEXO IV - Preencher'!F52</f>
        <v>05.148.880/0001-61</v>
      </c>
      <c r="E43" s="5" t="str">
        <f>'[1]TCE - ANEXO IV - Preencher'!G52</f>
        <v>AC NORTE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20384</v>
      </c>
      <c r="I43" s="6">
        <f>IF('[1]TCE - ANEXO IV - Preencher'!K52="","",'[1]TCE - ANEXO IV - Preencher'!K52)</f>
        <v>43995</v>
      </c>
      <c r="J43" s="5" t="str">
        <f>'[1]TCE - ANEXO IV - Preencher'!L52</f>
        <v>26200605148880000161650110000203841005783149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150</v>
      </c>
    </row>
    <row r="44" spans="1:12" s="8" customFormat="1" ht="19.5" customHeight="1" x14ac:dyDescent="0.25">
      <c r="A44" s="3">
        <f>IFERROR(VLOOKUP(B44,'[1]DADOS (OCULTAR)'!$P$3:$R$53,3,0),"")</f>
        <v>10894988000303</v>
      </c>
      <c r="B44" s="4" t="str">
        <f>'[1]TCE - ANEXO IV - Preencher'!C53</f>
        <v>UPAE BELO JARDIM</v>
      </c>
      <c r="C44" s="4" t="str">
        <f>'[1]TCE - ANEXO IV - Preencher'!E53</f>
        <v>3.1 - Combustíveis e Lubrificantes Automotivos</v>
      </c>
      <c r="D44" s="3" t="str">
        <f>'[1]TCE - ANEXO IV - Preencher'!F53</f>
        <v>08.822.512/0001-45</v>
      </c>
      <c r="E44" s="5" t="str">
        <f>'[1]TCE - ANEXO IV - Preencher'!G53</f>
        <v>POSTO YPIRANGA BELO JARDIM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70679</v>
      </c>
      <c r="I44" s="6">
        <f>IF('[1]TCE - ANEXO IV - Preencher'!K53="","",'[1]TCE - ANEXO IV - Preencher'!K53)</f>
        <v>44004</v>
      </c>
      <c r="J44" s="5" t="str">
        <f>'[1]TCE - ANEXO IV - Preencher'!L53</f>
        <v>26200608822512000145650060000706791577430308</v>
      </c>
      <c r="K44" s="5" t="str">
        <f>IF(F44="B",LEFT('[1]TCE - ANEXO IV - Preencher'!M53,2),IF(F44="S",LEFT('[1]TCE - ANEXO IV - Preencher'!M53,7),IF('[1]TCE - ANEXO IV - Preencher'!H53="","")))</f>
        <v>2601706</v>
      </c>
      <c r="L44" s="7">
        <f>'[1]TCE - ANEXO IV - Preencher'!N53</f>
        <v>220.02</v>
      </c>
    </row>
    <row r="45" spans="1:12" s="8" customFormat="1" ht="19.5" customHeight="1" x14ac:dyDescent="0.25">
      <c r="A45" s="3">
        <f>IFERROR(VLOOKUP(B45,'[1]DADOS (OCULTAR)'!$P$3:$R$53,3,0),"")</f>
        <v>10894988000303</v>
      </c>
      <c r="B45" s="4" t="str">
        <f>'[1]TCE - ANEXO IV - Preencher'!C54</f>
        <v>UPAE BELO JARDIM</v>
      </c>
      <c r="C45" s="4" t="str">
        <f>'[1]TCE - ANEXO IV - Preencher'!E54</f>
        <v>3.1 - Combustíveis e Lubrificantes Automotivos</v>
      </c>
      <c r="D45" s="3" t="str">
        <f>'[1]TCE - ANEXO IV - Preencher'!F54</f>
        <v>12.781.233/0005-81</v>
      </c>
      <c r="E45" s="5" t="str">
        <f>'[1]TCE - ANEXO IV - Preencher'!G54</f>
        <v>PETROCAL PETROLEO CAVALCANTI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52997</v>
      </c>
      <c r="I45" s="6">
        <f>IF('[1]TCE - ANEXO IV - Preencher'!K54="","",'[1]TCE - ANEXO IV - Preencher'!K54)</f>
        <v>44004</v>
      </c>
      <c r="J45" s="5" t="str">
        <f>'[1]TCE - ANEXO IV - Preencher'!L54</f>
        <v>26200612781233000581650450000529971000567475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150</v>
      </c>
    </row>
    <row r="46" spans="1:12" s="8" customFormat="1" ht="19.5" customHeight="1" x14ac:dyDescent="0.25">
      <c r="A46" s="3">
        <f>IFERROR(VLOOKUP(B46,'[1]DADOS (OCULTAR)'!$P$3:$R$53,3,0),"")</f>
        <v>10894988000303</v>
      </c>
      <c r="B46" s="4" t="str">
        <f>'[1]TCE - ANEXO IV - Preencher'!C55</f>
        <v>UPAE BELO JARDIM</v>
      </c>
      <c r="C46" s="4" t="str">
        <f>'[1]TCE - ANEXO IV - Preencher'!E55</f>
        <v>3.1 - Combustíveis e Lubrificantes Automotivos</v>
      </c>
      <c r="D46" s="3" t="str">
        <f>'[1]TCE - ANEXO IV - Preencher'!F55</f>
        <v>12.781.233/0005-81</v>
      </c>
      <c r="E46" s="5" t="str">
        <f>'[1]TCE - ANEXO IV - Preencher'!G55</f>
        <v>PETROCAL PETROLEO CAVALCANTI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112043</v>
      </c>
      <c r="I46" s="6">
        <f>IF('[1]TCE - ANEXO IV - Preencher'!K55="","",'[1]TCE - ANEXO IV - Preencher'!K55)</f>
        <v>44005</v>
      </c>
      <c r="J46" s="5" t="str">
        <f>'[1]TCE - ANEXO IV - Preencher'!L55</f>
        <v>26200612781233000581650440001120431001236008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100</v>
      </c>
    </row>
    <row r="47" spans="1:12" s="8" customFormat="1" ht="19.5" customHeight="1" x14ac:dyDescent="0.25">
      <c r="A47" s="3">
        <f>IFERROR(VLOOKUP(B47,'[1]DADOS (OCULTAR)'!$P$3:$R$53,3,0),"")</f>
        <v>10894988000303</v>
      </c>
      <c r="B47" s="4" t="str">
        <f>'[1]TCE - ANEXO IV - Preencher'!C56</f>
        <v>UPAE BELO JARDIM</v>
      </c>
      <c r="C47" s="4" t="str">
        <f>'[1]TCE - ANEXO IV - Preencher'!E56</f>
        <v>3.1 - Combustíveis e Lubrificantes Automotivos</v>
      </c>
      <c r="D47" s="3" t="str">
        <f>'[1]TCE - ANEXO IV - Preencher'!F56</f>
        <v>05.148.880/0001-61</v>
      </c>
      <c r="E47" s="5" t="str">
        <f>'[1]TCE - ANEXO IV - Preencher'!G56</f>
        <v>AC NORTE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121721</v>
      </c>
      <c r="I47" s="6">
        <f>IF('[1]TCE - ANEXO IV - Preencher'!K56="","",'[1]TCE - ANEXO IV - Preencher'!K56)</f>
        <v>44006</v>
      </c>
      <c r="J47" s="5" t="str">
        <f>'[1]TCE - ANEXO IV - Preencher'!L56</f>
        <v>26200605148880000161650100001217211002582528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100</v>
      </c>
    </row>
    <row r="48" spans="1:12" s="8" customFormat="1" ht="19.5" customHeight="1" x14ac:dyDescent="0.25">
      <c r="A48" s="3">
        <f>IFERROR(VLOOKUP(B48,'[1]DADOS (OCULTAR)'!$P$3:$R$53,3,0),"")</f>
        <v>10894988000303</v>
      </c>
      <c r="B48" s="4" t="str">
        <f>'[1]TCE - ANEXO IV - Preencher'!C57</f>
        <v>UPAE BELO JARDIM</v>
      </c>
      <c r="C48" s="4" t="str">
        <f>'[1]TCE - ANEXO IV - Preencher'!E57</f>
        <v>3.1 - Combustíveis e Lubrificantes Automotivos</v>
      </c>
      <c r="D48" s="3" t="str">
        <f>'[1]TCE - ANEXO IV - Preencher'!F57</f>
        <v>12.781.233/0005-81</v>
      </c>
      <c r="E48" s="5" t="str">
        <f>'[1]TCE - ANEXO IV - Preencher'!G57</f>
        <v>PETROCAL PETROLEO CAVALCANTI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113136</v>
      </c>
      <c r="I48" s="6">
        <f>IF('[1]TCE - ANEXO IV - Preencher'!K57="","",'[1]TCE - ANEXO IV - Preencher'!K57)</f>
        <v>44011</v>
      </c>
      <c r="J48" s="5" t="str">
        <f>'[1]TCE - ANEXO IV - Preencher'!L57</f>
        <v>26200612781233000581650440001131361001248290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179.35</v>
      </c>
    </row>
    <row r="49" spans="1:12" s="8" customFormat="1" ht="19.5" customHeight="1" x14ac:dyDescent="0.25">
      <c r="A49" s="3">
        <f>IFERROR(VLOOKUP(B49,'[1]DADOS (OCULTAR)'!$P$3:$R$53,3,0),"")</f>
        <v>10894988000303</v>
      </c>
      <c r="B49" s="4" t="str">
        <f>'[1]TCE - ANEXO IV - Preencher'!C58</f>
        <v>UPAE BELO JARDIM</v>
      </c>
      <c r="C49" s="4" t="str">
        <f>'[1]TCE - ANEXO IV - Preencher'!E58</f>
        <v>5.5 - Reparo e Manutenção de Máquinas e Equipamentos</v>
      </c>
      <c r="D49" s="3" t="str">
        <f>'[1]TCE - ANEXO IV - Preencher'!F58</f>
        <v>03.480.539/0001-83</v>
      </c>
      <c r="E49" s="5" t="str">
        <f>'[1]TCE - ANEXO IV - Preencher'!G58</f>
        <v>SL ENGENHARIA HOSPITALAR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4784</v>
      </c>
      <c r="I49" s="6">
        <f>IF('[1]TCE - ANEXO IV - Preencher'!K58="","",'[1]TCE - ANEXO IV - Preencher'!K58)</f>
        <v>44027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2720</v>
      </c>
    </row>
    <row r="50" spans="1:12" s="8" customFormat="1" ht="19.5" customHeight="1" x14ac:dyDescent="0.25">
      <c r="A50" s="3">
        <f>IFERROR(VLOOKUP(B50,'[1]DADOS (OCULTAR)'!$P$3:$R$53,3,0),"")</f>
        <v>10894988000303</v>
      </c>
      <c r="B50" s="4" t="str">
        <f>'[1]TCE - ANEXO IV - Preencher'!C59</f>
        <v>UPAE BELO JARDIM</v>
      </c>
      <c r="C50" s="4" t="str">
        <f>'[1]TCE - ANEXO IV - Preencher'!E59</f>
        <v>5.17 - Manutenção de Software, Certificação Digital e Microfilmagem</v>
      </c>
      <c r="D50" s="3" t="str">
        <f>'[1]TCE - ANEXO IV - Preencher'!F59</f>
        <v>20.231.241/0001-59</v>
      </c>
      <c r="E50" s="5" t="str">
        <f>'[1]TCE - ANEXO IV - Preencher'!G59</f>
        <v>E-VAL COMERCIO E SERVIÇOS DE INFORMATICA EM SAUDE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5928</v>
      </c>
      <c r="I50" s="6">
        <f>IF('[1]TCE - ANEXO IV - Preencher'!K59="","",'[1]TCE - ANEXO IV - Preencher'!K59)</f>
        <v>43997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3550308</v>
      </c>
      <c r="L50" s="7">
        <f>'[1]TCE - ANEXO IV - Preencher'!N59</f>
        <v>1012.46</v>
      </c>
    </row>
    <row r="51" spans="1:12" s="8" customFormat="1" ht="19.5" customHeight="1" x14ac:dyDescent="0.25">
      <c r="A51" s="3">
        <f>IFERROR(VLOOKUP(B51,'[1]DADOS (OCULTAR)'!$P$3:$R$53,3,0),"")</f>
        <v>10894988000303</v>
      </c>
      <c r="B51" s="4" t="str">
        <f>'[1]TCE - ANEXO IV - Preencher'!C60</f>
        <v>UPAE BELO JARDIM</v>
      </c>
      <c r="C51" s="4" t="str">
        <f>'[1]TCE - ANEXO IV - Preencher'!E60</f>
        <v>5.17 - Manutenção de Software, Certificação Digital e Microfilmagem</v>
      </c>
      <c r="D51" s="3" t="str">
        <f>'[1]TCE - ANEXO IV - Preencher'!F60</f>
        <v>20.231.241/0001-59</v>
      </c>
      <c r="E51" s="5" t="str">
        <f>'[1]TCE - ANEXO IV - Preencher'!G60</f>
        <v>E-VAL COMERCIO E SERVIÇOS DE INFORMATICA EM SAUDE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5929</v>
      </c>
      <c r="I51" s="6">
        <f>IF('[1]TCE - ANEXO IV - Preencher'!K60="","",'[1]TCE - ANEXO IV - Preencher'!K60)</f>
        <v>43997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3550308</v>
      </c>
      <c r="L51" s="7">
        <f>'[1]TCE - ANEXO IV - Preencher'!N60</f>
        <v>3230.2</v>
      </c>
    </row>
    <row r="52" spans="1:12" s="8" customFormat="1" ht="19.5" customHeight="1" x14ac:dyDescent="0.25">
      <c r="A52" s="3">
        <f>IFERROR(VLOOKUP(B52,'[1]DADOS (OCULTAR)'!$P$3:$R$53,3,0),"")</f>
        <v>10894988000303</v>
      </c>
      <c r="B52" s="4" t="str">
        <f>'[1]TCE - ANEXO IV - Preencher'!C61</f>
        <v>UPAE BELO JARDIM</v>
      </c>
      <c r="C52" s="4" t="str">
        <f>'[1]TCE - ANEXO IV - Preencher'!E61</f>
        <v>5.17 - Manutenção de Software, Certificação Digital e Microfilmagem</v>
      </c>
      <c r="D52" s="3" t="str">
        <f>'[1]TCE - ANEXO IV - Preencher'!F61</f>
        <v>20.231.241/0001-59</v>
      </c>
      <c r="E52" s="5" t="str">
        <f>'[1]TCE - ANEXO IV - Preencher'!G61</f>
        <v>E-VAL COMERCIO E SERVIÇOS DE INFORMATICA EM SAUDE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5930</v>
      </c>
      <c r="I52" s="6">
        <f>IF('[1]TCE - ANEXO IV - Preencher'!K61="","",'[1]TCE - ANEXO IV - Preencher'!K61)</f>
        <v>43997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3550308</v>
      </c>
      <c r="L52" s="7">
        <f>'[1]TCE - ANEXO IV - Preencher'!N61</f>
        <v>2737.21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despesas gerais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Josenilda da Silva Araújo</dc:creator>
  <cp:lastModifiedBy>Josenilda da Silva Araújo</cp:lastModifiedBy>
  <dcterms:created xsi:type="dcterms:W3CDTF">2020-08-04T13:00:22Z</dcterms:created>
  <dcterms:modified xsi:type="dcterms:W3CDTF">2020-08-04T13:08:18Z</dcterms:modified>
</cp:coreProperties>
</file>