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 s="1"/>
  <c r="L1991"/>
  <c r="J1991"/>
  <c r="I1991"/>
  <c r="H1991"/>
  <c r="G1991"/>
  <c r="F1991"/>
  <c r="K1991" s="1"/>
  <c r="E1991"/>
  <c r="D1991"/>
  <c r="C1991"/>
  <c r="B1991"/>
  <c r="A1991" s="1"/>
  <c r="L1990"/>
  <c r="J1990"/>
  <c r="I1990"/>
  <c r="H1990"/>
  <c r="G1990"/>
  <c r="F1990"/>
  <c r="K1990" s="1"/>
  <c r="E1990"/>
  <c r="D1990"/>
  <c r="C1990"/>
  <c r="B1990"/>
  <c r="A1990" s="1"/>
  <c r="L1989"/>
  <c r="J1989"/>
  <c r="I1989"/>
  <c r="H1989"/>
  <c r="G1989"/>
  <c r="F1989"/>
  <c r="K1989" s="1"/>
  <c r="E1989"/>
  <c r="D1989"/>
  <c r="C1989"/>
  <c r="B1989"/>
  <c r="A1989" s="1"/>
  <c r="L1988"/>
  <c r="J1988"/>
  <c r="I1988"/>
  <c r="H1988"/>
  <c r="G1988"/>
  <c r="F1988"/>
  <c r="K1988" s="1"/>
  <c r="E1988"/>
  <c r="D1988"/>
  <c r="C1988"/>
  <c r="B1988"/>
  <c r="A1988" s="1"/>
  <c r="L1987"/>
  <c r="J1987"/>
  <c r="I1987"/>
  <c r="H1987"/>
  <c r="G1987"/>
  <c r="F1987"/>
  <c r="K1987" s="1"/>
  <c r="E1987"/>
  <c r="D1987"/>
  <c r="C1987"/>
  <c r="B1987"/>
  <c r="A1987" s="1"/>
  <c r="L1986"/>
  <c r="J1986"/>
  <c r="I1986"/>
  <c r="H1986"/>
  <c r="G1986"/>
  <c r="F1986"/>
  <c r="K1986" s="1"/>
  <c r="E1986"/>
  <c r="D1986"/>
  <c r="C1986"/>
  <c r="B1986"/>
  <c r="A1986" s="1"/>
  <c r="L1985"/>
  <c r="J1985"/>
  <c r="I1985"/>
  <c r="H1985"/>
  <c r="G1985"/>
  <c r="F1985"/>
  <c r="K1985" s="1"/>
  <c r="E1985"/>
  <c r="D1985"/>
  <c r="C1985"/>
  <c r="B1985"/>
  <c r="A1985" s="1"/>
  <c r="L1984"/>
  <c r="J1984"/>
  <c r="I1984"/>
  <c r="H1984"/>
  <c r="G1984"/>
  <c r="F1984"/>
  <c r="K1984" s="1"/>
  <c r="E1984"/>
  <c r="D1984"/>
  <c r="C1984"/>
  <c r="B1984"/>
  <c r="A1984" s="1"/>
  <c r="L1983"/>
  <c r="J1983"/>
  <c r="I1983"/>
  <c r="H1983"/>
  <c r="G1983"/>
  <c r="F1983"/>
  <c r="K1983" s="1"/>
  <c r="E1983"/>
  <c r="D1983"/>
  <c r="C1983"/>
  <c r="B1983"/>
  <c r="A1983" s="1"/>
  <c r="L1982"/>
  <c r="J1982"/>
  <c r="I1982"/>
  <c r="H1982"/>
  <c r="G1982"/>
  <c r="F1982"/>
  <c r="K1982" s="1"/>
  <c r="E1982"/>
  <c r="D1982"/>
  <c r="C1982"/>
  <c r="B1982"/>
  <c r="A1982" s="1"/>
  <c r="L1981"/>
  <c r="J1981"/>
  <c r="I1981"/>
  <c r="H1981"/>
  <c r="G1981"/>
  <c r="F1981"/>
  <c r="K1981" s="1"/>
  <c r="E1981"/>
  <c r="D1981"/>
  <c r="C1981"/>
  <c r="B1981"/>
  <c r="A1981" s="1"/>
  <c r="L1980"/>
  <c r="J1980"/>
  <c r="I1980"/>
  <c r="H1980"/>
  <c r="G1980"/>
  <c r="F1980"/>
  <c r="K1980" s="1"/>
  <c r="E1980"/>
  <c r="D1980"/>
  <c r="C1980"/>
  <c r="B1980"/>
  <c r="A1980" s="1"/>
  <c r="L1979"/>
  <c r="J1979"/>
  <c r="I1979"/>
  <c r="H1979"/>
  <c r="G1979"/>
  <c r="F1979"/>
  <c r="K1979" s="1"/>
  <c r="E1979"/>
  <c r="D1979"/>
  <c r="C1979"/>
  <c r="B1979"/>
  <c r="A1979" s="1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<sst xmlns="http://schemas.openxmlformats.org/spreadsheetml/2006/main" count="12" uniqueCount="12">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</sst>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&#225;rios/Ana%20Morais/01%20FINANCEIRO/DEMONSTRATIVO%20CONT&#193;BIL/2020/02%20FEVEREIRO/13%20PCF/13.2%20PCF%20Excel/MODELO%20PCF%2007_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LIMOEIRO</v>
          </cell>
          <cell r="E11" t="str">
            <v>1.99 - Outras Despesas com Pessoal</v>
          </cell>
          <cell r="F11">
            <v>10844611000170</v>
          </cell>
          <cell r="G11" t="str">
            <v>ELSON SOUTO E CIA LTDA</v>
          </cell>
          <cell r="H11" t="str">
            <v>S</v>
          </cell>
          <cell r="I11" t="str">
            <v>S</v>
          </cell>
          <cell r="J11" t="str">
            <v>000.012.501</v>
          </cell>
          <cell r="K11">
            <v>43893</v>
          </cell>
          <cell r="L11" t="str">
            <v>26200310844611000170670010000125011005528140</v>
          </cell>
          <cell r="M11" t="str">
            <v>2607901 - Jaboatão dos Guararapes - PE</v>
          </cell>
          <cell r="N11">
            <v>256</v>
          </cell>
        </row>
        <row r="12">
          <cell r="C12" t="str">
            <v>UPAE LIMOEIRO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150.72</v>
          </cell>
        </row>
        <row r="13">
          <cell r="C13" t="str">
            <v>UPAE LIMOEIRO</v>
          </cell>
          <cell r="E13" t="str">
            <v>1.99 - Outras Despesas com Pessoal</v>
          </cell>
          <cell r="F13">
            <v>92863505000106</v>
          </cell>
          <cell r="G13" t="str">
            <v>UNIMED SEGURADORA S/A</v>
          </cell>
          <cell r="H13" t="str">
            <v>S</v>
          </cell>
          <cell r="I13" t="str">
            <v>N</v>
          </cell>
          <cell r="M13" t="str">
            <v>3550308 - São Paulo - SP</v>
          </cell>
          <cell r="N13">
            <v>589.76</v>
          </cell>
        </row>
        <row r="14">
          <cell r="C14" t="str">
            <v>UPAE LIMOEIRO</v>
          </cell>
          <cell r="E14" t="str">
            <v>1.99 - Outras Despesas com Pessoal</v>
          </cell>
          <cell r="F14">
            <v>47866934000174</v>
          </cell>
          <cell r="G14" t="str">
            <v>TICKET SERVICOS S/A</v>
          </cell>
          <cell r="H14" t="str">
            <v>S</v>
          </cell>
          <cell r="I14" t="str">
            <v>S</v>
          </cell>
          <cell r="J14" t="str">
            <v>256592-ND</v>
          </cell>
          <cell r="K14">
            <v>43889</v>
          </cell>
          <cell r="M14" t="str">
            <v>3550308 - São Paulo - SP</v>
          </cell>
          <cell r="N14">
            <v>7862.67</v>
          </cell>
        </row>
        <row r="15">
          <cell r="C15" t="str">
            <v>UPAE LIMOEIRO</v>
          </cell>
          <cell r="E15" t="str">
            <v>3.12 - Material Hospitalar</v>
          </cell>
          <cell r="F15">
            <v>11449180000100</v>
          </cell>
          <cell r="G15" t="str">
            <v>DPROSMED DIST PROD MED HOSP LTDA</v>
          </cell>
          <cell r="H15" t="str">
            <v>B</v>
          </cell>
          <cell r="I15" t="str">
            <v>S</v>
          </cell>
          <cell r="J15" t="str">
            <v>000.032.706</v>
          </cell>
          <cell r="K15">
            <v>43873</v>
          </cell>
          <cell r="L15" t="str">
            <v>26200211449180000100550010000327061043470995</v>
          </cell>
          <cell r="M15" t="str">
            <v>26 -  Pernambuco</v>
          </cell>
          <cell r="N15">
            <v>310.41000000000003</v>
          </cell>
        </row>
        <row r="16">
          <cell r="C16" t="str">
            <v>UPAE LIMOEIRO</v>
          </cell>
          <cell r="E16" t="str">
            <v>3.12 - Material Hospitalar</v>
          </cell>
          <cell r="F16">
            <v>8674752000140</v>
          </cell>
          <cell r="G16" t="str">
            <v>CIRURGICA MONTEBELLO LTDA</v>
          </cell>
          <cell r="H16" t="str">
            <v>B</v>
          </cell>
          <cell r="I16" t="str">
            <v>S</v>
          </cell>
          <cell r="J16" t="str">
            <v>000.074.740</v>
          </cell>
          <cell r="K16">
            <v>43871</v>
          </cell>
          <cell r="L16" t="str">
            <v>26200208674752000140550010000747401872778064</v>
          </cell>
          <cell r="M16" t="str">
            <v>26 -  Pernambuco</v>
          </cell>
          <cell r="N16">
            <v>145.4</v>
          </cell>
        </row>
        <row r="17">
          <cell r="C17" t="str">
            <v>UPAE LIMOEIRO</v>
          </cell>
          <cell r="E17" t="str">
            <v>3.12 - Material Hospitalar</v>
          </cell>
          <cell r="F17">
            <v>8674752000140</v>
          </cell>
          <cell r="G17" t="str">
            <v>CIRURGICA MONTEBELLO LTDA</v>
          </cell>
          <cell r="H17" t="str">
            <v>B</v>
          </cell>
          <cell r="I17" t="str">
            <v>S</v>
          </cell>
          <cell r="J17" t="str">
            <v>000.074.752</v>
          </cell>
          <cell r="K17">
            <v>43872</v>
          </cell>
          <cell r="L17" t="str">
            <v>26200208674752000140550010000747521550979461</v>
          </cell>
          <cell r="M17" t="str">
            <v>26 -  Pernambuco</v>
          </cell>
          <cell r="N17">
            <v>281.76</v>
          </cell>
        </row>
        <row r="18">
          <cell r="C18" t="str">
            <v>UPAE LIMOEIRO</v>
          </cell>
          <cell r="E18" t="str">
            <v>3.12 - Material Hospitalar</v>
          </cell>
          <cell r="F18">
            <v>2975570000122</v>
          </cell>
          <cell r="G18" t="str">
            <v>DIET FOOD NUTRICAO LTDA</v>
          </cell>
          <cell r="H18" t="str">
            <v>B</v>
          </cell>
          <cell r="I18" t="str">
            <v>S</v>
          </cell>
          <cell r="J18" t="str">
            <v>8649</v>
          </cell>
          <cell r="K18">
            <v>43875</v>
          </cell>
          <cell r="L18" t="str">
            <v>26200202975570000122550010000086491085243169</v>
          </cell>
          <cell r="M18" t="str">
            <v>26 -  Pernambuco</v>
          </cell>
          <cell r="N18">
            <v>275</v>
          </cell>
        </row>
        <row r="19">
          <cell r="C19" t="str">
            <v>UPAE LIMOEIRO</v>
          </cell>
          <cell r="E19" t="str">
            <v>3.12 - Material Hospitalar</v>
          </cell>
          <cell r="F19">
            <v>5044056000161</v>
          </cell>
          <cell r="G19" t="str">
            <v>DMH - PRODUTOS HOSPITALARES LTDA - EPP</v>
          </cell>
          <cell r="H19" t="str">
            <v>B</v>
          </cell>
          <cell r="I19" t="str">
            <v>S</v>
          </cell>
          <cell r="J19" t="str">
            <v>16200</v>
          </cell>
          <cell r="K19">
            <v>43873</v>
          </cell>
          <cell r="L19" t="str">
            <v>26200205044056000161550010000162001100353100</v>
          </cell>
          <cell r="M19" t="str">
            <v>26 -  Pernambuco</v>
          </cell>
          <cell r="N19">
            <v>470</v>
          </cell>
        </row>
        <row r="20">
          <cell r="C20" t="str">
            <v>UPAE LIMOEIRO</v>
          </cell>
          <cell r="E20" t="str">
            <v>3.12 - Material Hospitalar</v>
          </cell>
          <cell r="F20">
            <v>10779833000156</v>
          </cell>
          <cell r="G20" t="str">
            <v>MEDICAL MERCANTIL DE APARELHAGEM MEDICA LTDA</v>
          </cell>
          <cell r="H20" t="str">
            <v>B</v>
          </cell>
          <cell r="I20" t="str">
            <v>S</v>
          </cell>
          <cell r="J20" t="str">
            <v>498187</v>
          </cell>
          <cell r="K20">
            <v>43872</v>
          </cell>
          <cell r="L20" t="str">
            <v>26200210779833000156550010004981871165341599</v>
          </cell>
          <cell r="M20" t="str">
            <v>26 -  Pernambuco</v>
          </cell>
          <cell r="N20">
            <v>1442.8</v>
          </cell>
        </row>
        <row r="21">
          <cell r="C21" t="str">
            <v>UPAE LIMOEIRO</v>
          </cell>
          <cell r="E21" t="str">
            <v>3.12 - Material Hospitalar</v>
          </cell>
          <cell r="F21">
            <v>10497345000156</v>
          </cell>
          <cell r="G21" t="str">
            <v>J.N. TEIXEIRA &amp; CIA LTDA</v>
          </cell>
          <cell r="H21" t="str">
            <v>B</v>
          </cell>
          <cell r="I21" t="str">
            <v>S</v>
          </cell>
          <cell r="J21" t="str">
            <v>000026815</v>
          </cell>
          <cell r="K21">
            <v>43889</v>
          </cell>
          <cell r="L21" t="str">
            <v>26200210497345000156550010000268151864196230</v>
          </cell>
          <cell r="M21" t="str">
            <v>26 -  Pernambuco</v>
          </cell>
          <cell r="N21">
            <v>9.6</v>
          </cell>
        </row>
        <row r="22">
          <cell r="C22" t="str">
            <v>UPAE LIMOEIRO</v>
          </cell>
          <cell r="E22" t="str">
            <v>3.12 - Material Hospitalar</v>
          </cell>
          <cell r="F22">
            <v>3817043000152</v>
          </cell>
          <cell r="G22" t="str">
            <v>PHARMAPLUS LTDA</v>
          </cell>
          <cell r="H22" t="str">
            <v>B</v>
          </cell>
          <cell r="I22" t="str">
            <v>S</v>
          </cell>
          <cell r="J22" t="str">
            <v>000.016.930</v>
          </cell>
          <cell r="K22">
            <v>43880</v>
          </cell>
          <cell r="L22" t="str">
            <v>26200203817043000152550010000169301079774181</v>
          </cell>
          <cell r="M22" t="str">
            <v>26 -  Pernambuco</v>
          </cell>
          <cell r="N22">
            <v>473.97</v>
          </cell>
        </row>
        <row r="23">
          <cell r="C23" t="str">
            <v>UPAE LIMOEIRO</v>
          </cell>
          <cell r="E23" t="str">
            <v>3.4 - Material Farmacológico</v>
          </cell>
          <cell r="F23">
            <v>8674752000140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000.074.740</v>
          </cell>
          <cell r="K23">
            <v>43871</v>
          </cell>
          <cell r="L23" t="str">
            <v>26200208674752000140550010000747401872778064</v>
          </cell>
          <cell r="M23" t="str">
            <v>26 -  Pernambuco</v>
          </cell>
          <cell r="N23">
            <v>198.4</v>
          </cell>
        </row>
        <row r="24">
          <cell r="C24" t="str">
            <v>UPAE LIMOEIRO</v>
          </cell>
          <cell r="E24" t="str">
            <v>3.4 - Material Farmacológico</v>
          </cell>
          <cell r="F24">
            <v>11012952000141</v>
          </cell>
          <cell r="G24" t="str">
            <v>DROGARIA QUATRO CANTOS LTDA</v>
          </cell>
          <cell r="H24" t="str">
            <v>B</v>
          </cell>
          <cell r="I24" t="str">
            <v>S</v>
          </cell>
          <cell r="J24" t="str">
            <v>12988</v>
          </cell>
          <cell r="K24">
            <v>43874</v>
          </cell>
          <cell r="L24" t="str">
            <v>26200211012952000141550010000129881001428683</v>
          </cell>
          <cell r="M24" t="str">
            <v>26 -  Pernambuco</v>
          </cell>
          <cell r="N24">
            <v>1034.95</v>
          </cell>
        </row>
        <row r="25">
          <cell r="C25" t="str">
            <v>UPAE LIMOEIRO</v>
          </cell>
          <cell r="E25" t="str">
            <v>3.4 - Material Farmacológico</v>
          </cell>
          <cell r="F25">
            <v>10779833000156</v>
          </cell>
          <cell r="G25" t="str">
            <v>MEDICAL MERCANTIL DE APARELHAGEM MEDICA LTDA</v>
          </cell>
          <cell r="H25" t="str">
            <v>B</v>
          </cell>
          <cell r="I25" t="str">
            <v>S</v>
          </cell>
          <cell r="J25" t="str">
            <v>498187</v>
          </cell>
          <cell r="K25">
            <v>43872</v>
          </cell>
          <cell r="L25" t="str">
            <v>26200210779833000156550010004981871165341599</v>
          </cell>
          <cell r="M25" t="str">
            <v>26 -  Pernambuco</v>
          </cell>
          <cell r="N25">
            <v>9.4</v>
          </cell>
        </row>
        <row r="26">
          <cell r="C26" t="str">
            <v>UPAE LIMOEIRO</v>
          </cell>
          <cell r="E26" t="str">
            <v>3.4 - Material Farmacológico</v>
          </cell>
          <cell r="F26">
            <v>7761145000154</v>
          </cell>
          <cell r="G26" t="str">
            <v>MEDIGRAL</v>
          </cell>
          <cell r="H26" t="str">
            <v>B</v>
          </cell>
          <cell r="I26" t="str">
            <v>S</v>
          </cell>
          <cell r="J26" t="str">
            <v>000000038</v>
          </cell>
          <cell r="K26">
            <v>43864</v>
          </cell>
          <cell r="L26" t="str">
            <v>26200207761145000154550010000000381519659516</v>
          </cell>
          <cell r="M26" t="str">
            <v>26 -  Pernambuco</v>
          </cell>
          <cell r="N26">
            <v>145.13999999999999</v>
          </cell>
        </row>
        <row r="27">
          <cell r="C27" t="str">
            <v>UPAE LIMOEIRO</v>
          </cell>
          <cell r="E27" t="str">
            <v>3.4 - Material Farmacológico</v>
          </cell>
          <cell r="F27">
            <v>24138372000309</v>
          </cell>
          <cell r="G27" t="str">
            <v>FARMACIA ROVAL DE MANIPULAÇOES LTDA</v>
          </cell>
          <cell r="H27" t="str">
            <v>S</v>
          </cell>
          <cell r="I27" t="str">
            <v>S</v>
          </cell>
          <cell r="J27" t="str">
            <v>00085576</v>
          </cell>
          <cell r="K27">
            <v>43871</v>
          </cell>
          <cell r="L27" t="str">
            <v>TNL5-RLEW</v>
          </cell>
          <cell r="M27" t="str">
            <v>2611606 - Recife - PE</v>
          </cell>
          <cell r="N27">
            <v>41.5</v>
          </cell>
        </row>
        <row r="28">
          <cell r="C28" t="str">
            <v>UPAE LIMOEIRO</v>
          </cell>
          <cell r="E28" t="str">
            <v>3.4 - Material Farmacológico</v>
          </cell>
          <cell r="F28">
            <v>3817043000152</v>
          </cell>
          <cell r="G28" t="str">
            <v>PHARMAPLUS LTDA</v>
          </cell>
          <cell r="H28" t="str">
            <v>B</v>
          </cell>
          <cell r="I28" t="str">
            <v>S</v>
          </cell>
          <cell r="J28" t="str">
            <v>000.016.957</v>
          </cell>
          <cell r="K28">
            <v>43881</v>
          </cell>
          <cell r="L28" t="str">
            <v>26200203817043000152550010000169571086608694</v>
          </cell>
          <cell r="M28" t="str">
            <v>26 -  Pernambuco</v>
          </cell>
          <cell r="N28">
            <v>135.30000000000001</v>
          </cell>
        </row>
        <row r="29">
          <cell r="C29" t="str">
            <v>UPAE LIMOEIRO</v>
          </cell>
          <cell r="E29" t="str">
            <v>3.11 - Material Laboratorial</v>
          </cell>
          <cell r="F29">
            <v>3817043000152</v>
          </cell>
          <cell r="G29" t="str">
            <v>PHARMAPLUS LTDA</v>
          </cell>
          <cell r="H29" t="str">
            <v>B</v>
          </cell>
          <cell r="I29" t="str">
            <v>S</v>
          </cell>
          <cell r="J29" t="str">
            <v>000.016.930</v>
          </cell>
          <cell r="K29">
            <v>43880</v>
          </cell>
          <cell r="L29" t="str">
            <v>26200203817043000152550010000169301079774181</v>
          </cell>
          <cell r="M29" t="str">
            <v>26 -  Pernambuco</v>
          </cell>
          <cell r="N29">
            <v>78.239999999999995</v>
          </cell>
        </row>
        <row r="30">
          <cell r="C30" t="str">
            <v>UPAE LIMOEIRO</v>
          </cell>
          <cell r="E30" t="str">
            <v>3.99 - Outras despesas com Material de Consumo</v>
          </cell>
          <cell r="F30">
            <v>33255787001325</v>
          </cell>
          <cell r="G30" t="str">
            <v>IBF INDUSTRIA BRASILEIRA DE FILMES S/A</v>
          </cell>
          <cell r="H30" t="str">
            <v>B</v>
          </cell>
          <cell r="I30" t="str">
            <v>S</v>
          </cell>
          <cell r="J30" t="str">
            <v>0024539</v>
          </cell>
          <cell r="K30">
            <v>43873</v>
          </cell>
          <cell r="L30" t="str">
            <v>26200233255787001325550050000245391779860600</v>
          </cell>
          <cell r="M30" t="str">
            <v>26 -  Pernambuco</v>
          </cell>
          <cell r="N30">
            <v>1320</v>
          </cell>
        </row>
        <row r="31">
          <cell r="C31" t="str">
            <v>UPAE LIMOEIRO</v>
          </cell>
          <cell r="E31" t="str">
            <v>3.99 - Outras despesas com Material de Consumo</v>
          </cell>
          <cell r="F31">
            <v>11449180000100</v>
          </cell>
          <cell r="G31" t="str">
            <v>DPROSMED DIST PROD MED HOSP LTDA</v>
          </cell>
          <cell r="H31" t="str">
            <v>B</v>
          </cell>
          <cell r="I31" t="str">
            <v>S</v>
          </cell>
          <cell r="J31" t="str">
            <v>000.032.706</v>
          </cell>
          <cell r="K31">
            <v>43873</v>
          </cell>
          <cell r="L31" t="str">
            <v>26200211449180000100550010000327061043470995</v>
          </cell>
          <cell r="M31" t="str">
            <v>26 -  Pernambuco</v>
          </cell>
          <cell r="N31">
            <v>13.65</v>
          </cell>
        </row>
        <row r="32">
          <cell r="C32" t="str">
            <v>UPAE LIMOEIRO</v>
          </cell>
          <cell r="E32" t="str">
            <v>3.99 - Outras despesas com Material de Consumo</v>
          </cell>
          <cell r="F32">
            <v>8674752000140</v>
          </cell>
          <cell r="G32" t="str">
            <v>CIRURGICA MONTEBELLO LTDA</v>
          </cell>
          <cell r="H32" t="str">
            <v>B</v>
          </cell>
          <cell r="I32" t="str">
            <v>S</v>
          </cell>
          <cell r="J32" t="str">
            <v>000.074.752</v>
          </cell>
          <cell r="K32">
            <v>43872</v>
          </cell>
          <cell r="L32" t="str">
            <v>26200208674752000140550010000747521550979461</v>
          </cell>
          <cell r="M32" t="str">
            <v>26 -  Pernambuco</v>
          </cell>
          <cell r="N32">
            <v>5.85</v>
          </cell>
        </row>
        <row r="33">
          <cell r="C33" t="str">
            <v>UPAE LIMOEIRO</v>
          </cell>
          <cell r="E33" t="str">
            <v>3.99 - Outras despesas com Material de Consumo</v>
          </cell>
          <cell r="F33">
            <v>5044056000161</v>
          </cell>
          <cell r="G33" t="str">
            <v>DMH - PRODUTOS HOSPITALARES LTDA - EPP</v>
          </cell>
          <cell r="H33" t="str">
            <v>B</v>
          </cell>
          <cell r="I33" t="str">
            <v>S</v>
          </cell>
          <cell r="J33" t="str">
            <v>16200</v>
          </cell>
          <cell r="K33">
            <v>43873</v>
          </cell>
          <cell r="L33" t="str">
            <v>26200205044056000161550010000162001100353100</v>
          </cell>
          <cell r="M33" t="str">
            <v>26 -  Pernambuco</v>
          </cell>
          <cell r="N33">
            <v>410</v>
          </cell>
        </row>
        <row r="34">
          <cell r="C34" t="str">
            <v>UPAE LIMOEIRO</v>
          </cell>
          <cell r="E34" t="str">
            <v>3.99 - Outras despesas com Material de Consumo</v>
          </cell>
          <cell r="F34">
            <v>2911193000168</v>
          </cell>
          <cell r="G34" t="str">
            <v xml:space="preserve">APOGEU CENTER COMERCIAL DE PROD HOSP E MED </v>
          </cell>
          <cell r="H34" t="str">
            <v>B</v>
          </cell>
          <cell r="I34" t="str">
            <v>S</v>
          </cell>
          <cell r="J34" t="str">
            <v>016178</v>
          </cell>
          <cell r="K34">
            <v>43864</v>
          </cell>
          <cell r="L34" t="str">
            <v>26200202911193000168550000000161781010127209</v>
          </cell>
          <cell r="M34" t="str">
            <v>26 -  Pernambuco</v>
          </cell>
          <cell r="N34">
            <v>1620</v>
          </cell>
        </row>
        <row r="35">
          <cell r="C35" t="str">
            <v>UPAE LIMOEIRO</v>
          </cell>
          <cell r="E35" t="str">
            <v>3.99 - Outras despesas com Material de Consumo</v>
          </cell>
          <cell r="F35">
            <v>10779833000156</v>
          </cell>
          <cell r="G35" t="str">
            <v>MEDICAL MERCANTIL DE APARELHAGEM MEDICA LTDA</v>
          </cell>
          <cell r="H35" t="str">
            <v>B</v>
          </cell>
          <cell r="I35" t="str">
            <v>S</v>
          </cell>
          <cell r="J35" t="str">
            <v>498187</v>
          </cell>
          <cell r="K35">
            <v>43872</v>
          </cell>
          <cell r="L35" t="str">
            <v>26200210779833000156550010004981871165341599</v>
          </cell>
          <cell r="M35" t="str">
            <v>26 -  Pernambuco</v>
          </cell>
          <cell r="N35">
            <v>38.67</v>
          </cell>
        </row>
        <row r="36">
          <cell r="C36" t="str">
            <v>UPAE LIMOEIRO</v>
          </cell>
          <cell r="E36" t="str">
            <v>3.99 - Outras despesas com Material de Consumo</v>
          </cell>
          <cell r="F36">
            <v>3817043000152</v>
          </cell>
          <cell r="G36" t="str">
            <v>PHARMAPLUS LTDA</v>
          </cell>
          <cell r="H36" t="str">
            <v>B</v>
          </cell>
          <cell r="I36" t="str">
            <v>S</v>
          </cell>
          <cell r="J36" t="str">
            <v>000.016.930</v>
          </cell>
          <cell r="K36">
            <v>43880</v>
          </cell>
          <cell r="L36" t="str">
            <v>26200203817043000152550010000169301079774181</v>
          </cell>
          <cell r="M36" t="str">
            <v>26 -  Pernambuco</v>
          </cell>
          <cell r="N36">
            <v>58.6</v>
          </cell>
        </row>
        <row r="37">
          <cell r="C37" t="str">
            <v>UPAE LIMOEIRO</v>
          </cell>
          <cell r="E37" t="str">
            <v>3.7 - Material de Limpeza e Produtos de Hgienização</v>
          </cell>
          <cell r="F37">
            <v>10497345000156</v>
          </cell>
          <cell r="G37" t="str">
            <v>J.N. TEIXEIRA &amp; CIA LTDA</v>
          </cell>
          <cell r="H37" t="str">
            <v>B</v>
          </cell>
          <cell r="I37" t="str">
            <v>S</v>
          </cell>
          <cell r="J37" t="str">
            <v>000026815</v>
          </cell>
          <cell r="K37">
            <v>43889</v>
          </cell>
          <cell r="L37" t="str">
            <v>26200210497345000156550010000268151864196230</v>
          </cell>
          <cell r="M37" t="str">
            <v>26 -  Pernambuco</v>
          </cell>
          <cell r="N37">
            <v>2.4</v>
          </cell>
        </row>
        <row r="38">
          <cell r="C38" t="str">
            <v>UPAE LIMOEIRO</v>
          </cell>
          <cell r="E38" t="str">
            <v>3.99 - Outras despesas com Material de Consumo</v>
          </cell>
          <cell r="F38">
            <v>14259676000109</v>
          </cell>
          <cell r="G38" t="str">
            <v xml:space="preserve">VCOATSS COMERCIO DE GAS E AGUA LTDA ME </v>
          </cell>
          <cell r="H38" t="str">
            <v>B</v>
          </cell>
          <cell r="I38" t="str">
            <v>S</v>
          </cell>
          <cell r="J38" t="str">
            <v>000.000.743</v>
          </cell>
          <cell r="K38">
            <v>43866</v>
          </cell>
          <cell r="L38" t="str">
            <v>26200214259676000109550010000007431349407351</v>
          </cell>
          <cell r="M38" t="str">
            <v>26 -  Pernambuco</v>
          </cell>
          <cell r="N38">
            <v>129.5</v>
          </cell>
        </row>
        <row r="39">
          <cell r="C39" t="str">
            <v>UPAE LIMOEIRO</v>
          </cell>
          <cell r="E39" t="str">
            <v>3.6 - Material de Expediente</v>
          </cell>
          <cell r="F39">
            <v>24073694000155</v>
          </cell>
          <cell r="G39" t="str">
            <v>CIL - COMERCIO DE INFORMATICA LTDA</v>
          </cell>
          <cell r="H39" t="str">
            <v>B</v>
          </cell>
          <cell r="I39" t="str">
            <v>S</v>
          </cell>
          <cell r="J39" t="str">
            <v>000.454.340</v>
          </cell>
          <cell r="K39">
            <v>43889</v>
          </cell>
          <cell r="L39" t="str">
            <v>26200224073694000155550010004543401013691731</v>
          </cell>
          <cell r="M39" t="str">
            <v>26 -  Pernambuco</v>
          </cell>
          <cell r="N39">
            <v>1042.3699999999999</v>
          </cell>
        </row>
        <row r="40">
          <cell r="C40" t="str">
            <v>UPAE LIMOEIRO</v>
          </cell>
          <cell r="E40" t="str">
            <v>3.6 - Material de Expediente</v>
          </cell>
          <cell r="F40">
            <v>11648676000102</v>
          </cell>
          <cell r="G40" t="str">
            <v>IPSEP INFORMATICA E ESCRITORIO LTDA</v>
          </cell>
          <cell r="H40" t="str">
            <v>B</v>
          </cell>
          <cell r="I40" t="str">
            <v>S</v>
          </cell>
          <cell r="J40" t="str">
            <v>000035756</v>
          </cell>
          <cell r="K40">
            <v>43888</v>
          </cell>
          <cell r="L40" t="str">
            <v>26200211648676000102550010000357561000043191</v>
          </cell>
          <cell r="M40" t="str">
            <v>26 -  Pernambuco</v>
          </cell>
          <cell r="N40">
            <v>151.6</v>
          </cell>
        </row>
        <row r="41">
          <cell r="C41" t="str">
            <v>UPAE LIMOEIRO</v>
          </cell>
          <cell r="E41" t="str">
            <v>3.6 - Material de Expediente</v>
          </cell>
          <cell r="F41">
            <v>10497345000156</v>
          </cell>
          <cell r="G41" t="str">
            <v>J.N. TEIXEIRA &amp; CIA LTDA</v>
          </cell>
          <cell r="H41" t="str">
            <v>B</v>
          </cell>
          <cell r="I41" t="str">
            <v>S</v>
          </cell>
          <cell r="J41" t="str">
            <v>000026630</v>
          </cell>
          <cell r="K41">
            <v>43866</v>
          </cell>
          <cell r="L41" t="str">
            <v>26200210497345000156550010000266301485664525</v>
          </cell>
          <cell r="M41" t="str">
            <v>26 -  Pernambuco</v>
          </cell>
          <cell r="N41">
            <v>82.72</v>
          </cell>
        </row>
        <row r="42">
          <cell r="C42" t="str">
            <v>UPAE LIMOEIRO</v>
          </cell>
          <cell r="E42" t="str">
            <v>3.6 - Material de Expediente</v>
          </cell>
          <cell r="F42">
            <v>11265156000110</v>
          </cell>
          <cell r="G42" t="str">
            <v>K.J. BEZERRA DE MELO ME</v>
          </cell>
          <cell r="H42" t="str">
            <v>B</v>
          </cell>
          <cell r="I42" t="str">
            <v>S</v>
          </cell>
          <cell r="J42" t="str">
            <v>000.000.358</v>
          </cell>
          <cell r="K42">
            <v>43865</v>
          </cell>
          <cell r="L42" t="str">
            <v>26200211265156000110550010000003581000005463</v>
          </cell>
          <cell r="M42" t="str">
            <v>26 -  Pernambuco</v>
          </cell>
          <cell r="N42">
            <v>1000</v>
          </cell>
        </row>
        <row r="43">
          <cell r="C43" t="str">
            <v>UPAE LIMOEIRO</v>
          </cell>
          <cell r="E43" t="str">
            <v>3.6 - Material de Expediente</v>
          </cell>
          <cell r="F43">
            <v>69889053000101</v>
          </cell>
          <cell r="G43" t="str">
            <v>SÃO BERNARDO INDUSTRIA PLASTICA LTDA-ME</v>
          </cell>
          <cell r="H43" t="str">
            <v>B</v>
          </cell>
          <cell r="I43" t="str">
            <v>S</v>
          </cell>
          <cell r="J43" t="str">
            <v>0000006758</v>
          </cell>
          <cell r="K43">
            <v>43864</v>
          </cell>
          <cell r="L43" t="str">
            <v>26200269889053000101550010000067581357362203</v>
          </cell>
          <cell r="M43" t="str">
            <v>26 -  Pernambuco</v>
          </cell>
          <cell r="N43">
            <v>2183.25</v>
          </cell>
        </row>
        <row r="44">
          <cell r="C44" t="str">
            <v>UPAE LIMOEIRO</v>
          </cell>
          <cell r="E44" t="str">
            <v>3.6 - Material de Expediente</v>
          </cell>
          <cell r="F44">
            <v>23105184000150</v>
          </cell>
          <cell r="G44" t="str">
            <v>ARS SUPRIMENTOS DE INFORMATICA EIRELE ME</v>
          </cell>
          <cell r="H44" t="str">
            <v>B</v>
          </cell>
          <cell r="I44" t="str">
            <v>S</v>
          </cell>
          <cell r="J44" t="str">
            <v>033356</v>
          </cell>
          <cell r="K44">
            <v>43865</v>
          </cell>
          <cell r="L44" t="str">
            <v>41200223105184000150550010000333561501298507</v>
          </cell>
          <cell r="M44" t="str">
            <v>26 -  Pernambuco</v>
          </cell>
          <cell r="N44">
            <v>905.2</v>
          </cell>
        </row>
        <row r="45">
          <cell r="C45" t="str">
            <v>UPAE LIMOEIRO</v>
          </cell>
          <cell r="E45" t="str">
            <v>3.1 - Combustíveis e Lubrificantes Automotivos</v>
          </cell>
          <cell r="F45">
            <v>13412674000145</v>
          </cell>
          <cell r="G45" t="str">
            <v>POSTO MUNIZ LTDA</v>
          </cell>
          <cell r="H45" t="str">
            <v>B</v>
          </cell>
          <cell r="I45" t="str">
            <v>S</v>
          </cell>
          <cell r="J45" t="str">
            <v>00000952</v>
          </cell>
          <cell r="K45">
            <v>43893</v>
          </cell>
          <cell r="L45" t="str">
            <v>26200313412674000145550010000009521001017321</v>
          </cell>
          <cell r="M45" t="str">
            <v>26 -  Pernambuco</v>
          </cell>
          <cell r="N45">
            <v>1551.17</v>
          </cell>
        </row>
        <row r="46">
          <cell r="C46" t="str">
            <v>UPAE LIMOEIRO</v>
          </cell>
          <cell r="E46" t="str">
            <v xml:space="preserve">3.9 - Material para Manutenção de Bens Imóveis </v>
          </cell>
          <cell r="F46">
            <v>22423890000187</v>
          </cell>
          <cell r="G46" t="str">
            <v>HOSP LIGHT - MATERIAIS HOSPITALARES E ELETRICOS ESP. LTDA</v>
          </cell>
          <cell r="H46" t="str">
            <v>B</v>
          </cell>
          <cell r="I46" t="str">
            <v>S</v>
          </cell>
          <cell r="J46" t="str">
            <v>0000006745</v>
          </cell>
          <cell r="K46">
            <v>43887</v>
          </cell>
          <cell r="L46" t="str">
            <v>35200222423890000187550010000067451968039695</v>
          </cell>
          <cell r="M46" t="str">
            <v>35 -  São Paulo</v>
          </cell>
          <cell r="N46">
            <v>600</v>
          </cell>
        </row>
        <row r="47">
          <cell r="C47" t="str">
            <v>UPAE LIMOEIRO</v>
          </cell>
          <cell r="E47" t="str">
            <v xml:space="preserve">3.9 - Material para Manutenção de Bens Imóveis </v>
          </cell>
          <cell r="F47">
            <v>10337748000138</v>
          </cell>
          <cell r="G47" t="str">
            <v>SUPERMERCADO NATIANAS LTDA</v>
          </cell>
          <cell r="H47" t="str">
            <v>B</v>
          </cell>
          <cell r="I47" t="str">
            <v>S</v>
          </cell>
          <cell r="J47" t="str">
            <v>6980</v>
          </cell>
          <cell r="K47">
            <v>43873</v>
          </cell>
          <cell r="L47" t="str">
            <v>26200210337748000138550080000069801000353566</v>
          </cell>
          <cell r="M47" t="str">
            <v>26 -  Pernambuco</v>
          </cell>
          <cell r="N47">
            <v>27.96</v>
          </cell>
        </row>
        <row r="48">
          <cell r="C48" t="str">
            <v>UPAE LIMOEIRO</v>
          </cell>
          <cell r="E48" t="str">
            <v xml:space="preserve">3.9 - Material para Manutenção de Bens Imóveis </v>
          </cell>
          <cell r="F48">
            <v>10337748000138</v>
          </cell>
          <cell r="G48" t="str">
            <v>SUPERMERCADO NATIANAS LTDA</v>
          </cell>
          <cell r="H48" t="str">
            <v>B</v>
          </cell>
          <cell r="I48" t="str">
            <v>S</v>
          </cell>
          <cell r="J48" t="str">
            <v>7007</v>
          </cell>
          <cell r="K48">
            <v>43875</v>
          </cell>
          <cell r="L48" t="str">
            <v>26200210337748000138550080000070071000354363</v>
          </cell>
          <cell r="M48" t="str">
            <v>26 -  Pernambuco</v>
          </cell>
          <cell r="N48">
            <v>140.32</v>
          </cell>
        </row>
        <row r="49">
          <cell r="C49" t="str">
            <v>UPAE LIMOEIRO</v>
          </cell>
          <cell r="E49" t="str">
            <v xml:space="preserve">3.9 - Material para Manutenção de Bens Imóveis </v>
          </cell>
          <cell r="F49">
            <v>18319016000127</v>
          </cell>
          <cell r="G49" t="str">
            <v>LUZ AQUI IMPORTACAO E COMERCIO LTDA ME</v>
          </cell>
          <cell r="H49" t="str">
            <v>B</v>
          </cell>
          <cell r="I49" t="str">
            <v>S</v>
          </cell>
          <cell r="J49" t="str">
            <v>001408</v>
          </cell>
          <cell r="K49">
            <v>43874</v>
          </cell>
          <cell r="L49" t="str">
            <v>35200218319016000127550010000014081172930854</v>
          </cell>
          <cell r="M49" t="str">
            <v>35 -  São Paulo</v>
          </cell>
          <cell r="N49">
            <v>828.42</v>
          </cell>
        </row>
        <row r="50">
          <cell r="C50" t="str">
            <v>UPAE LIMOEIRO</v>
          </cell>
          <cell r="E50" t="str">
            <v xml:space="preserve">3.9 - Material para Manutenção de Bens Imóveis </v>
          </cell>
          <cell r="F50">
            <v>35658042000107</v>
          </cell>
          <cell r="G50" t="str">
            <v>BARBOSA CONSTRUCOES</v>
          </cell>
          <cell r="H50" t="str">
            <v>B</v>
          </cell>
          <cell r="I50" t="str">
            <v>S</v>
          </cell>
          <cell r="J50" t="str">
            <v>000000051</v>
          </cell>
          <cell r="K50">
            <v>43864</v>
          </cell>
          <cell r="L50" t="str">
            <v>26200235658042000107650010000000511694737043</v>
          </cell>
          <cell r="M50" t="str">
            <v>26 -  Pernambuco</v>
          </cell>
          <cell r="N50">
            <v>51</v>
          </cell>
        </row>
        <row r="51">
          <cell r="C51" t="str">
            <v>UPAE LIMOEIRO</v>
          </cell>
          <cell r="E51" t="str">
            <v>3.99 - Outras despesas com Material de Consumo</v>
          </cell>
          <cell r="F51">
            <v>10497345000156</v>
          </cell>
          <cell r="G51" t="str">
            <v>J.N. TEIXEIRA &amp; CIA LTDA</v>
          </cell>
          <cell r="H51" t="str">
            <v>B</v>
          </cell>
          <cell r="I51" t="str">
            <v>S</v>
          </cell>
          <cell r="J51" t="str">
            <v>000026815</v>
          </cell>
          <cell r="K51">
            <v>43889</v>
          </cell>
          <cell r="L51" t="str">
            <v>26200210497345000156550010000268151864196230</v>
          </cell>
          <cell r="M51" t="str">
            <v>26 -  Pernambuco</v>
          </cell>
          <cell r="N51">
            <v>20.64</v>
          </cell>
        </row>
        <row r="52">
          <cell r="C52" t="str">
            <v>UPAE LIMOEIRO</v>
          </cell>
          <cell r="E52" t="str">
            <v>5.99 - Outros Serviços de Terceiros Pessoa Jurídica</v>
          </cell>
          <cell r="F52">
            <v>11097292000149</v>
          </cell>
          <cell r="G52" t="str">
            <v>PREFEITURA MUNICIPAL DE LIMOEIRO</v>
          </cell>
          <cell r="H52" t="str">
            <v>S</v>
          </cell>
          <cell r="I52" t="str">
            <v>N</v>
          </cell>
          <cell r="M52" t="str">
            <v>2608909 - Limoeiro - PE</v>
          </cell>
          <cell r="N52">
            <v>4.13</v>
          </cell>
        </row>
        <row r="53">
          <cell r="C53" t="str">
            <v>UPAE LIMOEIRO</v>
          </cell>
          <cell r="E53" t="str">
            <v>5.99 - Outros Serviços de Terceiros Pessoa Jurídica</v>
          </cell>
          <cell r="F53">
            <v>11097292000149</v>
          </cell>
          <cell r="G53" t="str">
            <v>PREFEITURA MUNICIPAL DE LIMOEIRO</v>
          </cell>
          <cell r="H53" t="str">
            <v>S</v>
          </cell>
          <cell r="I53" t="str">
            <v>N</v>
          </cell>
          <cell r="M53" t="str">
            <v>2608909 - Limoeiro - PE</v>
          </cell>
          <cell r="N53">
            <v>4.13</v>
          </cell>
        </row>
        <row r="54">
          <cell r="C54" t="str">
            <v>UPAE LIMOEIRO</v>
          </cell>
          <cell r="E54" t="str">
            <v>5.99 - Outros Serviços de Terceiros Pessoa Jurídica</v>
          </cell>
          <cell r="F54">
            <v>11097292000149</v>
          </cell>
          <cell r="G54" t="str">
            <v>PREFEITURA MUNICIPAL DE LIMOEIRO</v>
          </cell>
          <cell r="H54" t="str">
            <v>S</v>
          </cell>
          <cell r="I54" t="str">
            <v>N</v>
          </cell>
          <cell r="M54" t="str">
            <v>2608909 - Limoeiro - PE</v>
          </cell>
          <cell r="N54">
            <v>4.13</v>
          </cell>
        </row>
        <row r="55">
          <cell r="C55" t="str">
            <v>UPAE LIMOEIRO</v>
          </cell>
          <cell r="E55" t="str">
            <v>5.99 - Outros Serviços de Terceiros Pessoa Jurídica</v>
          </cell>
          <cell r="F55">
            <v>11097292000149</v>
          </cell>
          <cell r="G55" t="str">
            <v>PREFEITURA MUNICIPAL DE LIMOEIRO</v>
          </cell>
          <cell r="H55" t="str">
            <v>S</v>
          </cell>
          <cell r="I55" t="str">
            <v>N</v>
          </cell>
          <cell r="M55" t="str">
            <v>2608909 - Limoeiro - PE</v>
          </cell>
          <cell r="N55">
            <v>4.13</v>
          </cell>
        </row>
        <row r="56">
          <cell r="C56" t="str">
            <v>UPAE LIMOEIRO</v>
          </cell>
          <cell r="E56" t="str">
            <v>5.99 - Outros Serviços de Terceiros Pessoa Jurídica</v>
          </cell>
          <cell r="F56">
            <v>11097292000149</v>
          </cell>
          <cell r="G56" t="str">
            <v>PREFEITURA MUNICIPAL DE LIMOEIRO</v>
          </cell>
          <cell r="H56" t="str">
            <v>S</v>
          </cell>
          <cell r="I56" t="str">
            <v>N</v>
          </cell>
          <cell r="M56" t="str">
            <v>2608909 - Limoeiro - PE</v>
          </cell>
          <cell r="N56">
            <v>4.13</v>
          </cell>
        </row>
        <row r="57">
          <cell r="C57" t="str">
            <v>UPAE LIMOEIRO</v>
          </cell>
          <cell r="E57" t="str">
            <v>5.99 - Outros Serviços de Terceiros Pessoa Jurídica</v>
          </cell>
          <cell r="F57">
            <v>11097292000149</v>
          </cell>
          <cell r="G57" t="str">
            <v>PREFEITURA MUNICIPAL DE LIMOEIRO</v>
          </cell>
          <cell r="H57" t="str">
            <v>S</v>
          </cell>
          <cell r="I57" t="str">
            <v>N</v>
          </cell>
          <cell r="M57" t="str">
            <v>2608909 - Limoeiro - PE</v>
          </cell>
          <cell r="N57">
            <v>4.13</v>
          </cell>
        </row>
        <row r="58">
          <cell r="C58" t="str">
            <v>UPAE LIMOEIRO</v>
          </cell>
          <cell r="E58" t="str">
            <v>5.99 - Outros Serviços de Terceiros Pessoa Jurídica</v>
          </cell>
          <cell r="F58">
            <v>11097292000149</v>
          </cell>
          <cell r="G58" t="str">
            <v>PREFEITURA MUNICIPAL DE LIMOEIRO</v>
          </cell>
          <cell r="H58" t="str">
            <v>S</v>
          </cell>
          <cell r="I58" t="str">
            <v>N</v>
          </cell>
          <cell r="M58" t="str">
            <v>2608909 - Limoeiro - PE</v>
          </cell>
          <cell r="N58">
            <v>4.13</v>
          </cell>
        </row>
        <row r="59">
          <cell r="C59" t="str">
            <v>UPAE LIMOEIRO</v>
          </cell>
          <cell r="E59" t="str">
            <v>5.99 - Outros Serviços de Terceiros Pessoa Jurídica</v>
          </cell>
          <cell r="F59">
            <v>11097292000149</v>
          </cell>
          <cell r="G59" t="str">
            <v>PREFEITURA MUNICIPAL DE LIMOEIRO</v>
          </cell>
          <cell r="H59" t="str">
            <v>S</v>
          </cell>
          <cell r="I59" t="str">
            <v>N</v>
          </cell>
          <cell r="M59" t="str">
            <v>2608909 - Limoeiro - PE</v>
          </cell>
          <cell r="N59">
            <v>4.13</v>
          </cell>
        </row>
        <row r="60">
          <cell r="C60" t="str">
            <v>UPAE LIMOEIRO</v>
          </cell>
          <cell r="E60" t="str">
            <v>5.99 - Outros Serviços de Terceiros Pessoa Jurídica</v>
          </cell>
          <cell r="F60">
            <v>11097292000149</v>
          </cell>
          <cell r="G60" t="str">
            <v>PREFEITURA MUNICIPAL DE LIMOEIRO</v>
          </cell>
          <cell r="H60" t="str">
            <v>S</v>
          </cell>
          <cell r="I60" t="str">
            <v>N</v>
          </cell>
          <cell r="M60" t="str">
            <v>2608909 - Limoeiro - PE</v>
          </cell>
          <cell r="N60">
            <v>4.13</v>
          </cell>
        </row>
        <row r="61">
          <cell r="C61" t="str">
            <v>UPAE LIMOEIRO</v>
          </cell>
          <cell r="E61" t="str">
            <v>5.99 - Outros Serviços de Terceiros Pessoa Jurídica</v>
          </cell>
          <cell r="F61">
            <v>11097292000149</v>
          </cell>
          <cell r="G61" t="str">
            <v>PREFEITURA MUNICIPAL DE LIMOEIRO</v>
          </cell>
          <cell r="H61" t="str">
            <v>S</v>
          </cell>
          <cell r="I61" t="str">
            <v>N</v>
          </cell>
          <cell r="M61" t="str">
            <v>2608909 - Limoeiro - PE</v>
          </cell>
          <cell r="N61">
            <v>4.13</v>
          </cell>
        </row>
        <row r="62">
          <cell r="C62" t="str">
            <v>UPAE LIMOEIRO</v>
          </cell>
          <cell r="E62" t="str">
            <v>5.99 - Outros Serviços de Terceiros Pessoa Jurídica</v>
          </cell>
          <cell r="F62">
            <v>11097292000149</v>
          </cell>
          <cell r="G62" t="str">
            <v>PREFEITURA MUNICIPAL DE LIMOEIRO</v>
          </cell>
          <cell r="H62" t="str">
            <v>S</v>
          </cell>
          <cell r="I62" t="str">
            <v>N</v>
          </cell>
          <cell r="M62" t="str">
            <v>2608909 - Limoeiro - PE</v>
          </cell>
          <cell r="N62">
            <v>4.13</v>
          </cell>
        </row>
        <row r="63">
          <cell r="C63" t="str">
            <v>UPAE LIMOEIRO</v>
          </cell>
          <cell r="E63" t="str">
            <v>5.99 - Outros Serviços de Terceiros Pessoa Jurídica</v>
          </cell>
          <cell r="F63">
            <v>10998292000157</v>
          </cell>
          <cell r="G63" t="str">
            <v>CENTRO I E E PERNAMBUCO</v>
          </cell>
          <cell r="H63" t="str">
            <v>S</v>
          </cell>
          <cell r="I63" t="str">
            <v>N</v>
          </cell>
          <cell r="M63" t="str">
            <v>2611606 - Recife - PE</v>
          </cell>
          <cell r="N63">
            <v>170</v>
          </cell>
        </row>
        <row r="64">
          <cell r="C64" t="str">
            <v>UPAE LIMOEIRO</v>
          </cell>
          <cell r="E64" t="str">
            <v>5.99 - Outros Serviços de Terceiros Pessoa Jurídica</v>
          </cell>
          <cell r="F64">
            <v>47866934000174</v>
          </cell>
          <cell r="G64" t="str">
            <v>TICKET SERVICOS S/A</v>
          </cell>
          <cell r="H64" t="str">
            <v>S</v>
          </cell>
          <cell r="I64" t="str">
            <v>S</v>
          </cell>
          <cell r="J64" t="str">
            <v>17368564</v>
          </cell>
          <cell r="K64">
            <v>43890</v>
          </cell>
          <cell r="L64" t="str">
            <v>PAEF-WHXX</v>
          </cell>
          <cell r="M64" t="str">
            <v>3550308 - São Paulo - SP</v>
          </cell>
          <cell r="N64">
            <v>217</v>
          </cell>
        </row>
        <row r="65">
          <cell r="C65" t="str">
            <v>UPAE LIMOEIRO</v>
          </cell>
          <cell r="E65" t="str">
            <v>5.99 - Outros Serviços de Terceiros Pessoa Jurídica</v>
          </cell>
          <cell r="F65">
            <v>9759606000180</v>
          </cell>
          <cell r="G65" t="str">
            <v>SIND DAS EMP DE TRANSP DE PASSAG DO EST DE PERNAMBUCO</v>
          </cell>
          <cell r="H65" t="str">
            <v>S</v>
          </cell>
          <cell r="I65" t="str">
            <v>N</v>
          </cell>
          <cell r="M65" t="str">
            <v>2611606 - Recife - PE</v>
          </cell>
          <cell r="N65">
            <v>5.82</v>
          </cell>
        </row>
        <row r="66">
          <cell r="C66" t="str">
            <v>UPAE LIMOEIRO</v>
          </cell>
          <cell r="E66" t="str">
            <v xml:space="preserve">5.25 - Serviços Bancários </v>
          </cell>
          <cell r="H66" t="str">
            <v>S</v>
          </cell>
          <cell r="I66" t="str">
            <v>N</v>
          </cell>
          <cell r="N66">
            <v>36.5</v>
          </cell>
        </row>
        <row r="67">
          <cell r="C67" t="str">
            <v>UPAE LIMOEIRO</v>
          </cell>
          <cell r="E67" t="str">
            <v xml:space="preserve">5.25 - Serviços Bancários </v>
          </cell>
          <cell r="H67" t="str">
            <v>S</v>
          </cell>
          <cell r="I67" t="str">
            <v>N</v>
          </cell>
          <cell r="N67">
            <v>99</v>
          </cell>
        </row>
        <row r="68">
          <cell r="C68" t="str">
            <v>UPAE LIMOEIRO</v>
          </cell>
          <cell r="E68" t="str">
            <v xml:space="preserve">5.25 - Serviços Bancários </v>
          </cell>
          <cell r="H68" t="str">
            <v>S</v>
          </cell>
          <cell r="I68" t="str">
            <v>N</v>
          </cell>
          <cell r="N68">
            <v>169</v>
          </cell>
        </row>
        <row r="69">
          <cell r="C69" t="str">
            <v>UPAE LIMOEIRO</v>
          </cell>
          <cell r="E69" t="str">
            <v>5.13 - Água e Esgoto</v>
          </cell>
          <cell r="F69">
            <v>9769035000164</v>
          </cell>
          <cell r="G69" t="str">
            <v>COMPESA</v>
          </cell>
          <cell r="H69" t="str">
            <v>S</v>
          </cell>
          <cell r="I69" t="str">
            <v>N</v>
          </cell>
          <cell r="M69" t="str">
            <v>2608909 - Limoeiro - PE</v>
          </cell>
          <cell r="N69">
            <v>547.16999999999996</v>
          </cell>
        </row>
        <row r="70">
          <cell r="C70" t="str">
            <v>UPAE LIMOEIRO</v>
          </cell>
          <cell r="E70" t="str">
            <v>5.12 - Energia Elétrica</v>
          </cell>
          <cell r="F70">
            <v>10835932000108</v>
          </cell>
          <cell r="G70" t="str">
            <v xml:space="preserve">COMPANHIA ENERGETICA DE PERNAMBUCO </v>
          </cell>
          <cell r="H70" t="str">
            <v>S</v>
          </cell>
          <cell r="I70" t="str">
            <v>S</v>
          </cell>
          <cell r="J70" t="str">
            <v>097809356</v>
          </cell>
          <cell r="K70">
            <v>43880</v>
          </cell>
          <cell r="M70" t="str">
            <v>2611606 - Recife - PE</v>
          </cell>
          <cell r="N70">
            <v>4747.63</v>
          </cell>
        </row>
        <row r="71">
          <cell r="C71" t="str">
            <v>UPAE LIMOEIRO</v>
          </cell>
          <cell r="E71" t="str">
            <v>5.3 - Locação de Máquinas e Equipamentos</v>
          </cell>
          <cell r="F71">
            <v>59105999000186</v>
          </cell>
          <cell r="G71" t="str">
            <v xml:space="preserve">WHIRLPOOL S/A </v>
          </cell>
          <cell r="H71" t="str">
            <v>S</v>
          </cell>
          <cell r="I71" t="str">
            <v>N</v>
          </cell>
          <cell r="M71" t="str">
            <v>3550308 - São Paulo - SP</v>
          </cell>
          <cell r="N71">
            <v>186.48</v>
          </cell>
        </row>
        <row r="72">
          <cell r="C72" t="str">
            <v>UPAE LIMOEIRO</v>
          </cell>
          <cell r="E72" t="str">
            <v>5.8 - Locação de Veículos Automotores</v>
          </cell>
          <cell r="F72">
            <v>2355633000148</v>
          </cell>
          <cell r="G72" t="str">
            <v>ABS TRANSPORTES E TURISMO LTDA</v>
          </cell>
          <cell r="H72" t="str">
            <v>S</v>
          </cell>
          <cell r="I72" t="str">
            <v>S</v>
          </cell>
          <cell r="J72" t="str">
            <v>12016</v>
          </cell>
          <cell r="K72">
            <v>43889</v>
          </cell>
          <cell r="M72" t="str">
            <v>2611606 - Recife - PE</v>
          </cell>
          <cell r="N72">
            <v>2800</v>
          </cell>
        </row>
        <row r="73">
          <cell r="C73" t="str">
            <v>UPAE LIMOEIRO</v>
          </cell>
          <cell r="E73" t="str">
            <v>5.16 - Serviços Médico-Hospitalares, Odotonlógia e Laboratoriais</v>
          </cell>
          <cell r="F73">
            <v>3935478000100</v>
          </cell>
          <cell r="G73" t="str">
            <v>CARDIOLOGICA LTDA</v>
          </cell>
          <cell r="H73" t="str">
            <v>S</v>
          </cell>
          <cell r="I73" t="str">
            <v>S</v>
          </cell>
          <cell r="J73" t="str">
            <v>00002522</v>
          </cell>
          <cell r="K73">
            <v>43900</v>
          </cell>
          <cell r="L73" t="str">
            <v>PCUK-BUBS</v>
          </cell>
          <cell r="M73" t="str">
            <v>2611606 - Recife - PE</v>
          </cell>
          <cell r="N73">
            <v>4492.5</v>
          </cell>
        </row>
        <row r="74">
          <cell r="C74" t="str">
            <v>UPAE LIMOEIRO</v>
          </cell>
          <cell r="E74" t="str">
            <v>5.16 - Serviços Médico-Hospitalares, Odotonlógia e Laboratoriais</v>
          </cell>
          <cell r="F74">
            <v>15317166000103</v>
          </cell>
          <cell r="G74" t="str">
            <v>CENTRO CARDIOLOGICO DO IDOSO LTDA</v>
          </cell>
          <cell r="H74" t="str">
            <v>S</v>
          </cell>
          <cell r="I74" t="str">
            <v>S</v>
          </cell>
          <cell r="J74" t="str">
            <v>00001171</v>
          </cell>
          <cell r="K74">
            <v>43900</v>
          </cell>
          <cell r="L74" t="str">
            <v>LB9Y-UEY3</v>
          </cell>
          <cell r="M74" t="str">
            <v>2611606 - Recife - PE</v>
          </cell>
          <cell r="N74">
            <v>3369.37</v>
          </cell>
        </row>
        <row r="75">
          <cell r="C75" t="str">
            <v>UPAE LIMOEIRO</v>
          </cell>
          <cell r="E75" t="str">
            <v>5.16 - Serviços Médico-Hospitalares, Odotonlógia e Laboratoriais</v>
          </cell>
          <cell r="F75">
            <v>22345633000174</v>
          </cell>
          <cell r="G75" t="str">
            <v>DANTAS &amp; FONTAN DERMATOLOGIA LTDA</v>
          </cell>
          <cell r="H75" t="str">
            <v>S</v>
          </cell>
          <cell r="I75" t="str">
            <v>S</v>
          </cell>
          <cell r="J75" t="str">
            <v>00003686</v>
          </cell>
          <cell r="K75">
            <v>43901</v>
          </cell>
          <cell r="L75" t="str">
            <v>FDFP-HGDE</v>
          </cell>
          <cell r="M75" t="str">
            <v>2611606 - Recife - PE</v>
          </cell>
          <cell r="N75">
            <v>8985</v>
          </cell>
        </row>
        <row r="76">
          <cell r="C76" t="str">
            <v>UPAE LIMOEIRO</v>
          </cell>
          <cell r="E76" t="str">
            <v>5.16 - Serviços Médico-Hospitalares, Odotonlógia e Laboratoriais</v>
          </cell>
          <cell r="F76">
            <v>21016814000194</v>
          </cell>
          <cell r="G76" t="str">
            <v>SALES &amp; CARVALHO ASSISTENCIA A SAUDE LTDA</v>
          </cell>
          <cell r="H76" t="str">
            <v>S</v>
          </cell>
          <cell r="I76" t="str">
            <v>S</v>
          </cell>
          <cell r="J76" t="str">
            <v>0000001202</v>
          </cell>
          <cell r="K76">
            <v>43898</v>
          </cell>
          <cell r="L76" t="str">
            <v>299672058</v>
          </cell>
          <cell r="M76" t="str">
            <v>2408102 - Natal - RN</v>
          </cell>
          <cell r="N76">
            <v>11231.25</v>
          </cell>
        </row>
        <row r="77">
          <cell r="C77" t="str">
            <v>UPAE LIMOEIRO</v>
          </cell>
          <cell r="E77" t="str">
            <v>5.16 - Serviços Médico-Hospitalares, Odotonlógia e Laboratoriais</v>
          </cell>
          <cell r="F77">
            <v>21204660000164</v>
          </cell>
          <cell r="G77" t="str">
            <v>OFTALMO PRIME LTDA</v>
          </cell>
          <cell r="H77" t="str">
            <v>S</v>
          </cell>
          <cell r="I77" t="str">
            <v>S</v>
          </cell>
          <cell r="J77" t="str">
            <v>00000322</v>
          </cell>
          <cell r="K77">
            <v>43892</v>
          </cell>
          <cell r="L77" t="str">
            <v>DR2Q-RF1B</v>
          </cell>
          <cell r="M77" t="str">
            <v>2611606 - Recife - PE</v>
          </cell>
          <cell r="N77">
            <v>11231.25</v>
          </cell>
        </row>
        <row r="78">
          <cell r="C78" t="str">
            <v>UPAE LIMOEIRO</v>
          </cell>
          <cell r="E78" t="str">
            <v>5.16 - Serviços Médico-Hospitalares, Odotonlógia e Laboratoriais</v>
          </cell>
          <cell r="F78">
            <v>31228360000179</v>
          </cell>
          <cell r="G78" t="str">
            <v>MCSM CENTRO CLINICO E DIAGNOSTICO</v>
          </cell>
          <cell r="H78" t="str">
            <v>S</v>
          </cell>
          <cell r="I78" t="str">
            <v>S</v>
          </cell>
          <cell r="J78" t="str">
            <v>84</v>
          </cell>
          <cell r="K78">
            <v>43888</v>
          </cell>
          <cell r="L78" t="str">
            <v>WUNM-IKDH</v>
          </cell>
          <cell r="M78" t="str">
            <v>2602209 - Bom Jardim - PE</v>
          </cell>
          <cell r="N78">
            <v>850</v>
          </cell>
        </row>
        <row r="79">
          <cell r="C79" t="str">
            <v>UPAE LIMOEIRO</v>
          </cell>
          <cell r="E79" t="str">
            <v>5.16 - Serviços Médico-Hospitalares, Odotonlógia e Laboratoriais</v>
          </cell>
          <cell r="F79">
            <v>2203863000191</v>
          </cell>
          <cell r="G79" t="str">
            <v>FLAVIO GALVAO &amp; CIA LTDA - EPP</v>
          </cell>
          <cell r="H79" t="str">
            <v>S</v>
          </cell>
          <cell r="I79" t="str">
            <v>S</v>
          </cell>
          <cell r="J79" t="str">
            <v>00002450</v>
          </cell>
          <cell r="K79">
            <v>43895</v>
          </cell>
          <cell r="L79" t="str">
            <v>LU96-QBVB</v>
          </cell>
          <cell r="M79" t="str">
            <v>2927408 - Salvador - BA</v>
          </cell>
          <cell r="N79">
            <v>1355</v>
          </cell>
        </row>
        <row r="80">
          <cell r="C80" t="str">
            <v>UPAE LIMOEIRO</v>
          </cell>
          <cell r="E80" t="str">
            <v>5.16 - Serviços Médico-Hospitalares, Odotonlógia e Laboratoriais</v>
          </cell>
          <cell r="F80">
            <v>29870479000107</v>
          </cell>
          <cell r="G80" t="str">
            <v>CARDIOMETABOLICO SERVICOS MEDICOS LTDA</v>
          </cell>
          <cell r="H80" t="str">
            <v>S</v>
          </cell>
          <cell r="I80" t="str">
            <v>S</v>
          </cell>
          <cell r="J80" t="str">
            <v>00000451</v>
          </cell>
          <cell r="K80">
            <v>43910</v>
          </cell>
          <cell r="L80" t="str">
            <v>NSX6-LWQV</v>
          </cell>
          <cell r="M80" t="str">
            <v>2611606 - Recife - PE</v>
          </cell>
          <cell r="N80">
            <v>2656</v>
          </cell>
        </row>
        <row r="81">
          <cell r="C81" t="str">
            <v>UPAE LIMOEIRO</v>
          </cell>
          <cell r="E81" t="str">
            <v>5.16 - Serviços Médico-Hospitalares, Odotonlógia e Laboratoriais</v>
          </cell>
          <cell r="F81">
            <v>20683449000109</v>
          </cell>
          <cell r="G81" t="str">
            <v>GASPAR SERVICOS MEDICOS LTDA</v>
          </cell>
          <cell r="H81" t="str">
            <v>S</v>
          </cell>
          <cell r="I81" t="str">
            <v>S</v>
          </cell>
          <cell r="J81" t="str">
            <v>00000556</v>
          </cell>
          <cell r="K81">
            <v>43902</v>
          </cell>
          <cell r="L81" t="str">
            <v>R7K6-L8ND</v>
          </cell>
          <cell r="M81" t="str">
            <v>2611606 - Recife - PE</v>
          </cell>
          <cell r="N81">
            <v>1400</v>
          </cell>
        </row>
        <row r="82">
          <cell r="C82" t="str">
            <v>UPAE LIMOEIRO</v>
          </cell>
          <cell r="E82" t="str">
            <v>5.16 - Serviços Médico-Hospitalares, Odotonlógia e Laboratoriais</v>
          </cell>
          <cell r="F82">
            <v>33363558000190</v>
          </cell>
          <cell r="G82" t="str">
            <v>LIA SERRA SERVICOS MEDICOS LTDA</v>
          </cell>
          <cell r="H82" t="str">
            <v>S</v>
          </cell>
          <cell r="I82" t="str">
            <v>S</v>
          </cell>
          <cell r="J82" t="str">
            <v>00000024</v>
          </cell>
          <cell r="K82">
            <v>43900</v>
          </cell>
          <cell r="L82" t="str">
            <v>CG8C-FAZB</v>
          </cell>
          <cell r="M82" t="str">
            <v>2927408 - Salvador - BA</v>
          </cell>
          <cell r="N82">
            <v>3080</v>
          </cell>
        </row>
        <row r="83">
          <cell r="C83" t="str">
            <v>UPAE LIMOEIRO</v>
          </cell>
          <cell r="E83" t="str">
            <v>5.16 - Serviços Médico-Hospitalares, Odotonlógia e Laboratoriais</v>
          </cell>
          <cell r="F83">
            <v>22768632000132</v>
          </cell>
          <cell r="G83" t="str">
            <v>P&amp;R MEDICOS LTDA ME</v>
          </cell>
          <cell r="H83" t="str">
            <v>S</v>
          </cell>
          <cell r="I83" t="str">
            <v>S</v>
          </cell>
          <cell r="J83" t="str">
            <v>00000309</v>
          </cell>
          <cell r="K83">
            <v>43894</v>
          </cell>
          <cell r="L83" t="str">
            <v>RED7-B4CM</v>
          </cell>
          <cell r="M83" t="str">
            <v>2611606 - Recife - PE</v>
          </cell>
          <cell r="N83">
            <v>528</v>
          </cell>
        </row>
        <row r="84">
          <cell r="C84" t="str">
            <v>UPAE LIMOEIRO</v>
          </cell>
          <cell r="E84" t="str">
            <v>5.16 - Serviços Médico-Hospitalares, Odotonlógia e Laboratoriais</v>
          </cell>
          <cell r="F84">
            <v>11095922000146</v>
          </cell>
          <cell r="G84" t="str">
            <v>ECAPE SERVICOS MEDICOS LTDA EPP</v>
          </cell>
          <cell r="H84" t="str">
            <v>S</v>
          </cell>
          <cell r="I84" t="str">
            <v>S</v>
          </cell>
          <cell r="J84" t="str">
            <v>00000505</v>
          </cell>
          <cell r="K84">
            <v>43895</v>
          </cell>
          <cell r="L84" t="str">
            <v>QTVV-TEDZ</v>
          </cell>
          <cell r="M84" t="str">
            <v>2611606 - Recife - PE</v>
          </cell>
          <cell r="N84">
            <v>1320</v>
          </cell>
        </row>
        <row r="85">
          <cell r="C85" t="str">
            <v>UPAE LIMOEIRO</v>
          </cell>
          <cell r="E85" t="str">
            <v>5.16 - Serviços Médico-Hospitalares, Odotonlógia e Laboratoriais</v>
          </cell>
          <cell r="F85">
            <v>23303022000126</v>
          </cell>
          <cell r="G85" t="str">
            <v xml:space="preserve">MEDIAGNUS IMAGENS DIAGNOSTICO LTDA ME </v>
          </cell>
          <cell r="H85" t="str">
            <v>S</v>
          </cell>
          <cell r="I85" t="str">
            <v>S</v>
          </cell>
          <cell r="J85" t="str">
            <v>0377</v>
          </cell>
          <cell r="K85">
            <v>43901</v>
          </cell>
          <cell r="M85" t="str">
            <v>2603108 - Cachoeirinha - PE</v>
          </cell>
          <cell r="N85">
            <v>7245</v>
          </cell>
        </row>
        <row r="86">
          <cell r="C86" t="str">
            <v>UPAE LIMOEIRO</v>
          </cell>
          <cell r="E86" t="str">
            <v>5.16 - Serviços Médico-Hospitalares, Odotonlógia e Laboratoriais</v>
          </cell>
          <cell r="F86">
            <v>23207575000185</v>
          </cell>
          <cell r="G86" t="str">
            <v>MARISE &amp; ANDERSON SERVICOS MEDICOS LTDA</v>
          </cell>
          <cell r="H86" t="str">
            <v>S</v>
          </cell>
          <cell r="I86" t="str">
            <v>S</v>
          </cell>
          <cell r="J86" t="str">
            <v>00000551</v>
          </cell>
          <cell r="K86">
            <v>43900</v>
          </cell>
          <cell r="L86" t="str">
            <v>RNAB-C2HB</v>
          </cell>
          <cell r="M86" t="str">
            <v>2611606 - Recife - PE</v>
          </cell>
          <cell r="N86">
            <v>6738.75</v>
          </cell>
        </row>
        <row r="87">
          <cell r="C87" t="str">
            <v>UPAE LIMOEIRO</v>
          </cell>
          <cell r="E87" t="str">
            <v>5.16 - Serviços Médico-Hospitalares, Odotonlógia e Laboratoriais</v>
          </cell>
          <cell r="F87">
            <v>8885865000194</v>
          </cell>
          <cell r="G87" t="str">
            <v>MARIA DE LOURDES MONTEIRO RAMOS - ME</v>
          </cell>
          <cell r="H87" t="str">
            <v>S</v>
          </cell>
          <cell r="I87" t="str">
            <v>S</v>
          </cell>
          <cell r="J87" t="str">
            <v>0000000276</v>
          </cell>
          <cell r="K87">
            <v>43895</v>
          </cell>
          <cell r="M87" t="str">
            <v>2608909 - Limoeiro - PE</v>
          </cell>
          <cell r="N87">
            <v>6860.39</v>
          </cell>
        </row>
        <row r="88">
          <cell r="C88" t="str">
            <v>UPAE LIMOEIRO</v>
          </cell>
          <cell r="E88" t="str">
            <v>5.16 - Serviços Médico-Hospitalares, Odotonlógia e Laboratoriais</v>
          </cell>
          <cell r="F88">
            <v>8885865000194</v>
          </cell>
          <cell r="G88" t="str">
            <v>MARIA DE LOURDES MONTEIRO RAMOS - ME</v>
          </cell>
          <cell r="H88" t="str">
            <v>S</v>
          </cell>
          <cell r="I88" t="str">
            <v>S</v>
          </cell>
          <cell r="J88" t="str">
            <v>0000000277</v>
          </cell>
          <cell r="K88">
            <v>43895</v>
          </cell>
          <cell r="M88" t="str">
            <v>2608909 - Limoeiro - PE</v>
          </cell>
          <cell r="N88">
            <v>3445</v>
          </cell>
        </row>
        <row r="89">
          <cell r="C89" t="str">
            <v>UPAE LIMOEIRO</v>
          </cell>
          <cell r="E89" t="str">
            <v xml:space="preserve">4.6 - Serviços Médicos, Odontológico e Farmacêutocos </v>
          </cell>
          <cell r="F89">
            <v>2437508465</v>
          </cell>
          <cell r="G89" t="str">
            <v>ELISANGELA MARIA NUNES DA SILVA</v>
          </cell>
          <cell r="H89" t="str">
            <v>S</v>
          </cell>
          <cell r="I89" t="str">
            <v>N</v>
          </cell>
          <cell r="M89" t="str">
            <v>2608909 - Limoeiro - PE</v>
          </cell>
          <cell r="N89">
            <v>490.14</v>
          </cell>
        </row>
        <row r="90">
          <cell r="C90" t="str">
            <v>UPAE LIMOEIRO</v>
          </cell>
          <cell r="E90" t="str">
            <v>5.10 - Detetização/Tratamento de Resíduos e Afins</v>
          </cell>
          <cell r="F90">
            <v>11863530000180</v>
          </cell>
          <cell r="G90" t="str">
            <v>BRASCON GESTAO AMBIENTAL LTDA</v>
          </cell>
          <cell r="H90" t="str">
            <v>S</v>
          </cell>
          <cell r="I90" t="str">
            <v>S</v>
          </cell>
          <cell r="J90" t="str">
            <v>00037852</v>
          </cell>
          <cell r="K90">
            <v>43893</v>
          </cell>
          <cell r="L90" t="str">
            <v>2NC6-D67E</v>
          </cell>
          <cell r="M90" t="str">
            <v>2611309 - Pombos - PE</v>
          </cell>
          <cell r="N90">
            <v>220</v>
          </cell>
        </row>
        <row r="91">
          <cell r="C91" t="str">
            <v>UPAE LIMOEIRO</v>
          </cell>
          <cell r="E91" t="str">
            <v>5.17 - Manutenção de Software, Certificação Digital e Microfilmagem</v>
          </cell>
          <cell r="F91">
            <v>16783034000130</v>
          </cell>
          <cell r="G91" t="str">
            <v>SINTESE LICENCIAMENTO PROG P COMPRAS ON LINE LTDA</v>
          </cell>
          <cell r="H91" t="str">
            <v>S</v>
          </cell>
          <cell r="I91" t="str">
            <v>S</v>
          </cell>
          <cell r="J91" t="str">
            <v>00009127</v>
          </cell>
          <cell r="K91">
            <v>43864</v>
          </cell>
          <cell r="L91" t="str">
            <v>2WXE-6DFN</v>
          </cell>
          <cell r="M91" t="str">
            <v>2611606 - Recife - PE</v>
          </cell>
          <cell r="N91">
            <v>750</v>
          </cell>
        </row>
        <row r="92">
          <cell r="C92" t="str">
            <v>UPAE LIMOEIRO</v>
          </cell>
          <cell r="E92" t="str">
            <v>5.17 - Manutenção de Software, Certificação Digital e Microfilmagem</v>
          </cell>
          <cell r="F92">
            <v>5662773000319</v>
          </cell>
          <cell r="G92" t="str">
            <v>PIXEON MEDICAL SYSTEMS S.A. COMERCIO E DESENVOLVIMENTO DE SOFTWARE</v>
          </cell>
          <cell r="H92" t="str">
            <v>S</v>
          </cell>
          <cell r="I92" t="str">
            <v>S</v>
          </cell>
          <cell r="J92" t="str">
            <v>21216</v>
          </cell>
          <cell r="K92">
            <v>43867</v>
          </cell>
          <cell r="L92" t="str">
            <v>DSUZAWPI</v>
          </cell>
          <cell r="M92" t="str">
            <v>2927408 - Salvador - BA</v>
          </cell>
          <cell r="N92">
            <v>5551.33</v>
          </cell>
        </row>
        <row r="93">
          <cell r="C93" t="str">
            <v>UPAE LIMOEIRO</v>
          </cell>
          <cell r="E93" t="str">
            <v>5.17 - Manutenção de Software, Certificação Digital e Microfilmagem</v>
          </cell>
          <cell r="F93">
            <v>3680650000113</v>
          </cell>
          <cell r="G93" t="str">
            <v xml:space="preserve">TECNOVA SERVICOS LTDA - ME </v>
          </cell>
          <cell r="H93" t="str">
            <v>S</v>
          </cell>
          <cell r="I93" t="str">
            <v>S</v>
          </cell>
          <cell r="J93" t="str">
            <v>00005098</v>
          </cell>
          <cell r="K93">
            <v>43879</v>
          </cell>
          <cell r="L93" t="str">
            <v>MR9S-RJJC</v>
          </cell>
          <cell r="M93" t="str">
            <v>2927408 - Salvador - BA</v>
          </cell>
          <cell r="N93">
            <v>575.62</v>
          </cell>
        </row>
        <row r="94">
          <cell r="C94" t="str">
            <v>UPAE LIMOEIRO</v>
          </cell>
          <cell r="E94" t="str">
            <v>5.22 - Vigilância Ostensiva / Monitorada</v>
          </cell>
          <cell r="F94">
            <v>11572781000105</v>
          </cell>
          <cell r="G94" t="str">
            <v>SOSERVI VIGILANCIA LTDA</v>
          </cell>
          <cell r="H94" t="str">
            <v>S</v>
          </cell>
          <cell r="I94" t="str">
            <v>S</v>
          </cell>
          <cell r="J94" t="str">
            <v>000006764</v>
          </cell>
          <cell r="K94">
            <v>43865</v>
          </cell>
          <cell r="L94" t="str">
            <v>HSHQO0587</v>
          </cell>
          <cell r="M94" t="str">
            <v>2609600 - Olinda - PE</v>
          </cell>
          <cell r="N94">
            <v>10462.6</v>
          </cell>
        </row>
        <row r="95">
          <cell r="C95" t="str">
            <v>UPAE LIMOEIRO</v>
          </cell>
          <cell r="E95" t="str">
            <v>5.2 - Serviços Técnicos Profissionais</v>
          </cell>
          <cell r="F95">
            <v>8276880000135</v>
          </cell>
          <cell r="G95" t="str">
            <v xml:space="preserve">JVG CONTABILIDADE LTDA ME </v>
          </cell>
          <cell r="H95" t="str">
            <v>S</v>
          </cell>
          <cell r="I95" t="str">
            <v>S</v>
          </cell>
          <cell r="J95" t="str">
            <v>00001474</v>
          </cell>
          <cell r="K95">
            <v>43888</v>
          </cell>
          <cell r="L95" t="str">
            <v>7SUG-UMWA</v>
          </cell>
          <cell r="M95" t="str">
            <v>2611606 - Recife - PE</v>
          </cell>
          <cell r="N95">
            <v>4961.47</v>
          </cell>
        </row>
        <row r="96">
          <cell r="C96" t="str">
            <v>UPAE LIMOEIRO</v>
          </cell>
          <cell r="E96" t="str">
            <v>5.10 - Detetização/Tratamento de Resíduos e Afins</v>
          </cell>
          <cell r="F96">
            <v>18141540000150</v>
          </cell>
          <cell r="G96" t="str">
            <v xml:space="preserve">R SOUZA DA SILVA DEDETZACAO </v>
          </cell>
          <cell r="H96" t="str">
            <v>S</v>
          </cell>
          <cell r="I96" t="str">
            <v>S</v>
          </cell>
          <cell r="J96" t="str">
            <v>00000388</v>
          </cell>
          <cell r="K96">
            <v>43888</v>
          </cell>
          <cell r="L96" t="str">
            <v>8E7U-TMX9</v>
          </cell>
          <cell r="M96" t="str">
            <v>2600054 - Abreu e Lima - PE</v>
          </cell>
          <cell r="N96">
            <v>250</v>
          </cell>
        </row>
        <row r="97">
          <cell r="C97" t="str">
            <v>UPAE LIMOEIRO</v>
          </cell>
          <cell r="E97" t="str">
            <v>5.23 - Limpeza e Conservação</v>
          </cell>
          <cell r="F97">
            <v>9863853000121</v>
          </cell>
          <cell r="G97" t="str">
            <v>SOSERVI - SOCIEDADE DE SERVICOS GERAIS LTDA</v>
          </cell>
          <cell r="H97" t="str">
            <v>S</v>
          </cell>
          <cell r="I97" t="str">
            <v>S</v>
          </cell>
          <cell r="J97" t="str">
            <v>000047133</v>
          </cell>
          <cell r="K97">
            <v>43872</v>
          </cell>
          <cell r="L97" t="str">
            <v>BAPM56821</v>
          </cell>
          <cell r="M97" t="str">
            <v>2609600 - Olinda - PE</v>
          </cell>
          <cell r="N97">
            <v>15587.39</v>
          </cell>
        </row>
        <row r="98">
          <cell r="C98" t="str">
            <v>UPAE LIMOEIRO</v>
          </cell>
          <cell r="E98" t="str">
            <v>5.99 - Outros Serviços de Terceiros Pessoa Jurídica</v>
          </cell>
          <cell r="F98">
            <v>9863853000121</v>
          </cell>
          <cell r="G98" t="str">
            <v>SOSERVI - SOCIEDADE DE SERVICOS GERAIS LTDA</v>
          </cell>
          <cell r="H98" t="str">
            <v>S</v>
          </cell>
          <cell r="I98" t="str">
            <v>S</v>
          </cell>
          <cell r="J98" t="str">
            <v>000047118</v>
          </cell>
          <cell r="K98">
            <v>43872</v>
          </cell>
          <cell r="L98" t="str">
            <v>XUVS42043</v>
          </cell>
          <cell r="M98" t="str">
            <v>2609600 - Olinda - PE</v>
          </cell>
          <cell r="N98">
            <v>5930.82</v>
          </cell>
        </row>
        <row r="99">
          <cell r="C99" t="str">
            <v>UPAE LIMOEIRO</v>
          </cell>
          <cell r="E99" t="str">
            <v>5.5 - Reparo e Manutenção de Máquinas e Equipamentos</v>
          </cell>
          <cell r="F99">
            <v>22551846000152</v>
          </cell>
          <cell r="G99" t="str">
            <v>F MONTEIRO PEIXOTO ENGENHARIA EIRELI - ME</v>
          </cell>
          <cell r="H99" t="str">
            <v>S</v>
          </cell>
          <cell r="I99" t="str">
            <v>S</v>
          </cell>
          <cell r="J99" t="str">
            <v>219</v>
          </cell>
          <cell r="K99">
            <v>43893</v>
          </cell>
          <cell r="L99" t="str">
            <v>7385-5834-4855</v>
          </cell>
          <cell r="M99" t="str">
            <v>2924009 - Paulo Afonso - BA</v>
          </cell>
          <cell r="N99">
            <v>5581.9</v>
          </cell>
        </row>
        <row r="100">
          <cell r="C100" t="str">
            <v>UPAE LIMOEIRO</v>
          </cell>
          <cell r="E100" t="str">
            <v>5.5 - Reparo e Manutenção de Máquinas e Equipamentos</v>
          </cell>
          <cell r="F100">
            <v>26332434000182</v>
          </cell>
          <cell r="G100" t="str">
            <v xml:space="preserve">LOGICO PROJETOS CONSULTORIA E SERVICOS DE CLIMATIZACAO </v>
          </cell>
          <cell r="H100" t="str">
            <v>S</v>
          </cell>
          <cell r="I100" t="str">
            <v>S</v>
          </cell>
          <cell r="J100" t="str">
            <v>00000168</v>
          </cell>
          <cell r="K100">
            <v>43894</v>
          </cell>
          <cell r="L100" t="str">
            <v>PEFS-JVIT</v>
          </cell>
          <cell r="M100" t="str">
            <v>2611606 - Recife - PE</v>
          </cell>
          <cell r="N100">
            <v>6800</v>
          </cell>
        </row>
        <row r="101">
          <cell r="C101" t="str">
            <v>UPAE LIMOEIRO</v>
          </cell>
          <cell r="E101" t="str">
            <v>5.5 - Reparo e Manutenção de Máquinas e Equipamentos</v>
          </cell>
          <cell r="F101">
            <v>7301609000301</v>
          </cell>
          <cell r="G101" t="str">
            <v>DISTRIBUIDORA CUMMINS DIESEL DO NORDESTE LTDA</v>
          </cell>
          <cell r="H101" t="str">
            <v>S</v>
          </cell>
          <cell r="I101" t="str">
            <v>S</v>
          </cell>
          <cell r="J101" t="str">
            <v>000009995</v>
          </cell>
          <cell r="K101">
            <v>43860</v>
          </cell>
          <cell r="L101" t="str">
            <v>CMZU05517</v>
          </cell>
          <cell r="M101" t="str">
            <v>2607901 - Jaboatão dos Guararapes - PE</v>
          </cell>
          <cell r="N101">
            <v>667</v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2"/>
  <sheetViews>
    <sheetView showGridLines="0" tabSelected="1" zoomScale="90" zoomScaleNormal="90" workbookViewId="0"/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(OCULTAR)'!$P$3:$R$53,3,0),"")</f>
        <v>11754025000369</v>
      </c>
      <c r="B2" s="4" t="str">
        <f>'[1]TCE - ANEXO IV - Preencher'!C11</f>
        <v>UPAE LIMOEIRO</v>
      </c>
      <c r="C2" s="4" t="str">
        <f>'[1]TCE - ANEXO IV - Preencher'!E11</f>
        <v>1.99 - Outras Despesas com Pessoal</v>
      </c>
      <c r="D2" s="3">
        <f>'[1]TCE - ANEXO IV - Preencher'!F11</f>
        <v>10844611000170</v>
      </c>
      <c r="E2" s="5" t="str">
        <f>'[1]TCE - ANEXO IV - Preencher'!G11</f>
        <v>ELSON SOUTO E CIA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000.012.501</v>
      </c>
      <c r="I2" s="6">
        <f>IF('[1]TCE - ANEXO IV - Preencher'!K11="","",'[1]TCE - ANEXO IV - Preencher'!K11)</f>
        <v>43893</v>
      </c>
      <c r="J2" s="5" t="str">
        <f>'[1]TCE - ANEXO IV - Preencher'!L11</f>
        <v>26200310844611000170670010000125011005528140</v>
      </c>
      <c r="K2" s="5" t="str">
        <f>IF(F2="B",LEFT('[1]TCE - ANEXO IV - Preencher'!M11,2),IF(F2="S",LEFT('[1]TCE - ANEXO IV - Preencher'!M11,7),IF('[1]TCE - ANEXO IV - Preencher'!H11="","")))</f>
        <v>2607901</v>
      </c>
      <c r="L2" s="7">
        <f>'[1]TCE - ANEXO IV - Preencher'!N11</f>
        <v>256</v>
      </c>
    </row>
    <row r="3" spans="1:12" s="8" customFormat="1" ht="19.5" customHeight="1">
      <c r="A3" s="3">
        <f>IFERROR(VLOOKUP(B3,'[1]DADOS (OCULTAR)'!$P$3:$R$53,3,0),"")</f>
        <v>11754025000369</v>
      </c>
      <c r="B3" s="4" t="str">
        <f>'[1]TCE - ANEXO IV - Preencher'!C12</f>
        <v>UPAE LIMOEIRO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150.72</v>
      </c>
    </row>
    <row r="4" spans="1:12" s="8" customFormat="1" ht="19.5" customHeight="1">
      <c r="A4" s="3">
        <f>IFERROR(VLOOKUP(B4,'[1]DADOS (OCULTAR)'!$P$3:$R$53,3,0),"")</f>
        <v>11754025000369</v>
      </c>
      <c r="B4" s="4" t="str">
        <f>'[1]TCE - ANEXO IV - Preencher'!C13</f>
        <v>UPAE LIMOEIRO</v>
      </c>
      <c r="C4" s="4" t="str">
        <f>'[1]TCE - ANEXO IV - Preencher'!E13</f>
        <v>1.99 - Outras Despesas com Pessoal</v>
      </c>
      <c r="D4" s="3">
        <f>'[1]TCE - ANEXO IV - Preencher'!F13</f>
        <v>92863505000106</v>
      </c>
      <c r="E4" s="5" t="str">
        <f>'[1]TCE - ANEXO IV - Preencher'!G13</f>
        <v>UNIMED SEGURADORA S/A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589.76</v>
      </c>
    </row>
    <row r="5" spans="1:12" s="8" customFormat="1" ht="19.5" customHeight="1">
      <c r="A5" s="3">
        <f>IFERROR(VLOOKUP(B5,'[1]DADOS (OCULTAR)'!$P$3:$R$53,3,0),"")</f>
        <v>11754025000369</v>
      </c>
      <c r="B5" s="4" t="str">
        <f>'[1]TCE - ANEXO IV - Preencher'!C14</f>
        <v>UPAE LIMOEIRO</v>
      </c>
      <c r="C5" s="4" t="str">
        <f>'[1]TCE - ANEXO IV - Preencher'!E14</f>
        <v>1.99 - Outras Despesas com Pessoal</v>
      </c>
      <c r="D5" s="3">
        <f>'[1]TCE - ANEXO IV - Preencher'!F14</f>
        <v>47866934000174</v>
      </c>
      <c r="E5" s="5" t="str">
        <f>'[1]TCE - ANEXO IV - Preencher'!G14</f>
        <v>TICKET SERVICOS S/A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256592-ND</v>
      </c>
      <c r="I5" s="6">
        <f>IF('[1]TCE - ANEXO IV - Preencher'!K14="","",'[1]TCE - ANEXO IV - Preencher'!K14)</f>
        <v>43889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3550308</v>
      </c>
      <c r="L5" s="7">
        <f>'[1]TCE - ANEXO IV - Preencher'!N14</f>
        <v>7862.67</v>
      </c>
    </row>
    <row r="6" spans="1:12" s="8" customFormat="1" ht="19.5" customHeight="1">
      <c r="A6" s="3">
        <f>IFERROR(VLOOKUP(B6,'[1]DADOS (OCULTAR)'!$P$3:$R$53,3,0),"")</f>
        <v>11754025000369</v>
      </c>
      <c r="B6" s="4" t="str">
        <f>'[1]TCE - ANEXO IV - Preencher'!C15</f>
        <v>UPAE LIMOEIRO</v>
      </c>
      <c r="C6" s="4" t="str">
        <f>'[1]TCE - ANEXO IV - Preencher'!E15</f>
        <v>3.12 - Material Hospitalar</v>
      </c>
      <c r="D6" s="3">
        <f>'[1]TCE - ANEXO IV - Preencher'!F15</f>
        <v>11449180000100</v>
      </c>
      <c r="E6" s="5" t="str">
        <f>'[1]TCE - ANEXO IV - Preencher'!G15</f>
        <v>DPROSMED DIST PROD MED HOSP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000.032.706</v>
      </c>
      <c r="I6" s="6">
        <f>IF('[1]TCE - ANEXO IV - Preencher'!K15="","",'[1]TCE - ANEXO IV - Preencher'!K15)</f>
        <v>43873</v>
      </c>
      <c r="J6" s="5" t="str">
        <f>'[1]TCE - ANEXO IV - Preencher'!L15</f>
        <v>26200211449180000100550010000327061043470995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310.41000000000003</v>
      </c>
    </row>
    <row r="7" spans="1:12" s="8" customFormat="1" ht="19.5" customHeight="1">
      <c r="A7" s="3">
        <f>IFERROR(VLOOKUP(B7,'[1]DADOS (OCULTAR)'!$P$3:$R$53,3,0),"")</f>
        <v>11754025000369</v>
      </c>
      <c r="B7" s="4" t="str">
        <f>'[1]TCE - ANEXO IV - Preencher'!C16</f>
        <v>UPAE LIMOEIRO</v>
      </c>
      <c r="C7" s="4" t="str">
        <f>'[1]TCE - ANEXO IV - Preencher'!E16</f>
        <v>3.12 - Material Hospitalar</v>
      </c>
      <c r="D7" s="3">
        <f>'[1]TCE - ANEXO IV - Preencher'!F16</f>
        <v>8674752000140</v>
      </c>
      <c r="E7" s="5" t="str">
        <f>'[1]TCE - ANEXO IV - Preencher'!G16</f>
        <v>CIRURGICA MONTEBELLO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000.074.740</v>
      </c>
      <c r="I7" s="6">
        <f>IF('[1]TCE - ANEXO IV - Preencher'!K16="","",'[1]TCE - ANEXO IV - Preencher'!K16)</f>
        <v>43871</v>
      </c>
      <c r="J7" s="5" t="str">
        <f>'[1]TCE - ANEXO IV - Preencher'!L16</f>
        <v>26200208674752000140550010000747401872778064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145.4</v>
      </c>
    </row>
    <row r="8" spans="1:12" s="8" customFormat="1" ht="19.5" customHeight="1">
      <c r="A8" s="3">
        <f>IFERROR(VLOOKUP(B8,'[1]DADOS (OCULTAR)'!$P$3:$R$53,3,0),"")</f>
        <v>11754025000369</v>
      </c>
      <c r="B8" s="4" t="str">
        <f>'[1]TCE - ANEXO IV - Preencher'!C17</f>
        <v>UPAE LIMOEIRO</v>
      </c>
      <c r="C8" s="4" t="str">
        <f>'[1]TCE - ANEXO IV - Preencher'!E17</f>
        <v>3.12 - Material Hospitalar</v>
      </c>
      <c r="D8" s="3">
        <f>'[1]TCE - ANEXO IV - Preencher'!F17</f>
        <v>8674752000140</v>
      </c>
      <c r="E8" s="5" t="str">
        <f>'[1]TCE - ANEXO IV - Preencher'!G17</f>
        <v>CIRURGICA MONTEBELLO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000.074.752</v>
      </c>
      <c r="I8" s="6">
        <f>IF('[1]TCE - ANEXO IV - Preencher'!K17="","",'[1]TCE - ANEXO IV - Preencher'!K17)</f>
        <v>43872</v>
      </c>
      <c r="J8" s="5" t="str">
        <f>'[1]TCE - ANEXO IV - Preencher'!L17</f>
        <v>26200208674752000140550010000747521550979461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281.76</v>
      </c>
    </row>
    <row r="9" spans="1:12" s="8" customFormat="1" ht="19.5" customHeight="1">
      <c r="A9" s="3">
        <f>IFERROR(VLOOKUP(B9,'[1]DADOS (OCULTAR)'!$P$3:$R$53,3,0),"")</f>
        <v>11754025000369</v>
      </c>
      <c r="B9" s="4" t="str">
        <f>'[1]TCE - ANEXO IV - Preencher'!C18</f>
        <v>UPAE LIMOEIRO</v>
      </c>
      <c r="C9" s="4" t="str">
        <f>'[1]TCE - ANEXO IV - Preencher'!E18</f>
        <v>3.12 - Material Hospitalar</v>
      </c>
      <c r="D9" s="3">
        <f>'[1]TCE - ANEXO IV - Preencher'!F18</f>
        <v>2975570000122</v>
      </c>
      <c r="E9" s="5" t="str">
        <f>'[1]TCE - ANEXO IV - Preencher'!G18</f>
        <v>DIET FOOD NUTRICAO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8649</v>
      </c>
      <c r="I9" s="6">
        <f>IF('[1]TCE - ANEXO IV - Preencher'!K18="","",'[1]TCE - ANEXO IV - Preencher'!K18)</f>
        <v>43875</v>
      </c>
      <c r="J9" s="5" t="str">
        <f>'[1]TCE - ANEXO IV - Preencher'!L18</f>
        <v>26200202975570000122550010000086491085243169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275</v>
      </c>
    </row>
    <row r="10" spans="1:12" s="8" customFormat="1" ht="19.5" customHeight="1">
      <c r="A10" s="3">
        <f>IFERROR(VLOOKUP(B10,'[1]DADOS (OCULTAR)'!$P$3:$R$53,3,0),"")</f>
        <v>11754025000369</v>
      </c>
      <c r="B10" s="4" t="str">
        <f>'[1]TCE - ANEXO IV - Preencher'!C19</f>
        <v>UPAE LIMOEIRO</v>
      </c>
      <c r="C10" s="4" t="str">
        <f>'[1]TCE - ANEXO IV - Preencher'!E19</f>
        <v>3.12 - Material Hospitalar</v>
      </c>
      <c r="D10" s="3">
        <f>'[1]TCE - ANEXO IV - Preencher'!F19</f>
        <v>5044056000161</v>
      </c>
      <c r="E10" s="5" t="str">
        <f>'[1]TCE - ANEXO IV - Preencher'!G19</f>
        <v>DMH - PRODUTOS HOSPITALARES LTDA - EPP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16200</v>
      </c>
      <c r="I10" s="6">
        <f>IF('[1]TCE - ANEXO IV - Preencher'!K19="","",'[1]TCE - ANEXO IV - Preencher'!K19)</f>
        <v>43873</v>
      </c>
      <c r="J10" s="5" t="str">
        <f>'[1]TCE - ANEXO IV - Preencher'!L19</f>
        <v>26200205044056000161550010000162001100353100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470</v>
      </c>
    </row>
    <row r="11" spans="1:12" s="8" customFormat="1" ht="19.5" customHeight="1">
      <c r="A11" s="3">
        <f>IFERROR(VLOOKUP(B11,'[1]DADOS (OCULTAR)'!$P$3:$R$53,3,0),"")</f>
        <v>11754025000369</v>
      </c>
      <c r="B11" s="4" t="str">
        <f>'[1]TCE - ANEXO IV - Preencher'!C20</f>
        <v>UPAE LIMOEIRO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>MEDICAL MERCANTIL DE APARELHAGEM MEDICA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498187</v>
      </c>
      <c r="I11" s="6">
        <f>IF('[1]TCE - ANEXO IV - Preencher'!K20="","",'[1]TCE - ANEXO IV - Preencher'!K20)</f>
        <v>43872</v>
      </c>
      <c r="J11" s="5" t="str">
        <f>'[1]TCE - ANEXO IV - Preencher'!L20</f>
        <v>26200210779833000156550010004981871165341599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1442.8</v>
      </c>
    </row>
    <row r="12" spans="1:12" s="8" customFormat="1" ht="19.5" customHeight="1">
      <c r="A12" s="3">
        <f>IFERROR(VLOOKUP(B12,'[1]DADOS (OCULTAR)'!$P$3:$R$53,3,0),"")</f>
        <v>11754025000369</v>
      </c>
      <c r="B12" s="4" t="str">
        <f>'[1]TCE - ANEXO IV - Preencher'!C21</f>
        <v>UPAE LIMOEIRO</v>
      </c>
      <c r="C12" s="4" t="str">
        <f>'[1]TCE - ANEXO IV - Preencher'!E21</f>
        <v>3.12 - Material Hospitalar</v>
      </c>
      <c r="D12" s="3">
        <f>'[1]TCE - ANEXO IV - Preencher'!F21</f>
        <v>10497345000156</v>
      </c>
      <c r="E12" s="5" t="str">
        <f>'[1]TCE - ANEXO IV - Preencher'!G21</f>
        <v>J.N. TEIXEIRA &amp; CIA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000026815</v>
      </c>
      <c r="I12" s="6">
        <f>IF('[1]TCE - ANEXO IV - Preencher'!K21="","",'[1]TCE - ANEXO IV - Preencher'!K21)</f>
        <v>43889</v>
      </c>
      <c r="J12" s="5" t="str">
        <f>'[1]TCE - ANEXO IV - Preencher'!L21</f>
        <v>26200210497345000156550010000268151864196230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9.6</v>
      </c>
    </row>
    <row r="13" spans="1:12" s="8" customFormat="1" ht="19.5" customHeight="1">
      <c r="A13" s="3">
        <f>IFERROR(VLOOKUP(B13,'[1]DADOS (OCULTAR)'!$P$3:$R$53,3,0),"")</f>
        <v>11754025000369</v>
      </c>
      <c r="B13" s="4" t="str">
        <f>'[1]TCE - ANEXO IV - Preencher'!C22</f>
        <v>UPAE LIMOEIRO</v>
      </c>
      <c r="C13" s="4" t="str">
        <f>'[1]TCE - ANEXO IV - Preencher'!E22</f>
        <v>3.12 - Material Hospitalar</v>
      </c>
      <c r="D13" s="3">
        <f>'[1]TCE - ANEXO IV - Preencher'!F22</f>
        <v>3817043000152</v>
      </c>
      <c r="E13" s="5" t="str">
        <f>'[1]TCE - ANEXO IV - Preencher'!G22</f>
        <v>PHARMAPLUS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000.016.930</v>
      </c>
      <c r="I13" s="6">
        <f>IF('[1]TCE - ANEXO IV - Preencher'!K22="","",'[1]TCE - ANEXO IV - Preencher'!K22)</f>
        <v>43880</v>
      </c>
      <c r="J13" s="5" t="str">
        <f>'[1]TCE - ANEXO IV - Preencher'!L22</f>
        <v>26200203817043000152550010000169301079774181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473.97</v>
      </c>
    </row>
    <row r="14" spans="1:12" s="8" customFormat="1" ht="19.5" customHeight="1">
      <c r="A14" s="3">
        <f>IFERROR(VLOOKUP(B14,'[1]DADOS (OCULTAR)'!$P$3:$R$53,3,0),"")</f>
        <v>11754025000369</v>
      </c>
      <c r="B14" s="4" t="str">
        <f>'[1]TCE - ANEXO IV - Preencher'!C23</f>
        <v>UPAE LIMOEIRO</v>
      </c>
      <c r="C14" s="4" t="str">
        <f>'[1]TCE - ANEXO IV - Preencher'!E23</f>
        <v>3.4 - Material Farmacológico</v>
      </c>
      <c r="D14" s="3">
        <f>'[1]TCE - ANEXO IV - Preencher'!F23</f>
        <v>8674752000140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000.074.740</v>
      </c>
      <c r="I14" s="6">
        <f>IF('[1]TCE - ANEXO IV - Preencher'!K23="","",'[1]TCE - ANEXO IV - Preencher'!K23)</f>
        <v>43871</v>
      </c>
      <c r="J14" s="5" t="str">
        <f>'[1]TCE - ANEXO IV - Preencher'!L23</f>
        <v>26200208674752000140550010000747401872778064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198.4</v>
      </c>
    </row>
    <row r="15" spans="1:12" s="8" customFormat="1" ht="19.5" customHeight="1">
      <c r="A15" s="3">
        <f>IFERROR(VLOOKUP(B15,'[1]DADOS (OCULTAR)'!$P$3:$R$53,3,0),"")</f>
        <v>11754025000369</v>
      </c>
      <c r="B15" s="4" t="str">
        <f>'[1]TCE - ANEXO IV - Preencher'!C24</f>
        <v>UPAE LIMOEIRO</v>
      </c>
      <c r="C15" s="4" t="str">
        <f>'[1]TCE - ANEXO IV - Preencher'!E24</f>
        <v>3.4 - Material Farmacológico</v>
      </c>
      <c r="D15" s="3">
        <f>'[1]TCE - ANEXO IV - Preencher'!F24</f>
        <v>11012952000141</v>
      </c>
      <c r="E15" s="5" t="str">
        <f>'[1]TCE - ANEXO IV - Preencher'!G24</f>
        <v>DROGARIA QUATRO CANTOS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12988</v>
      </c>
      <c r="I15" s="6">
        <f>IF('[1]TCE - ANEXO IV - Preencher'!K24="","",'[1]TCE - ANEXO IV - Preencher'!K24)</f>
        <v>43874</v>
      </c>
      <c r="J15" s="5" t="str">
        <f>'[1]TCE - ANEXO IV - Preencher'!L24</f>
        <v>26200211012952000141550010000129881001428683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1034.95</v>
      </c>
    </row>
    <row r="16" spans="1:12" s="8" customFormat="1" ht="19.5" customHeight="1">
      <c r="A16" s="3">
        <f>IFERROR(VLOOKUP(B16,'[1]DADOS (OCULTAR)'!$P$3:$R$53,3,0),"")</f>
        <v>11754025000369</v>
      </c>
      <c r="B16" s="4" t="str">
        <f>'[1]TCE - ANEXO IV - Preencher'!C25</f>
        <v>UPAE LIMOEIRO</v>
      </c>
      <c r="C16" s="4" t="str">
        <f>'[1]TCE - ANEXO IV - Preencher'!E25</f>
        <v>3.4 - Material Farmacológico</v>
      </c>
      <c r="D16" s="3">
        <f>'[1]TCE - ANEXO IV - Preencher'!F25</f>
        <v>10779833000156</v>
      </c>
      <c r="E16" s="5" t="str">
        <f>'[1]TCE - ANEXO IV - Preencher'!G25</f>
        <v>MEDICAL MERCANTIL DE APARELHAGEM MEDICA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498187</v>
      </c>
      <c r="I16" s="6">
        <f>IF('[1]TCE - ANEXO IV - Preencher'!K25="","",'[1]TCE - ANEXO IV - Preencher'!K25)</f>
        <v>43872</v>
      </c>
      <c r="J16" s="5" t="str">
        <f>'[1]TCE - ANEXO IV - Preencher'!L25</f>
        <v>26200210779833000156550010004981871165341599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9.4</v>
      </c>
    </row>
    <row r="17" spans="1:12" s="8" customFormat="1" ht="19.5" customHeight="1">
      <c r="A17" s="3">
        <f>IFERROR(VLOOKUP(B17,'[1]DADOS (OCULTAR)'!$P$3:$R$53,3,0),"")</f>
        <v>11754025000369</v>
      </c>
      <c r="B17" s="4" t="str">
        <f>'[1]TCE - ANEXO IV - Preencher'!C26</f>
        <v>UPAE LIMOEIRO</v>
      </c>
      <c r="C17" s="4" t="str">
        <f>'[1]TCE - ANEXO IV - Preencher'!E26</f>
        <v>3.4 - Material Farmacológico</v>
      </c>
      <c r="D17" s="3">
        <f>'[1]TCE - ANEXO IV - Preencher'!F26</f>
        <v>7761145000154</v>
      </c>
      <c r="E17" s="5" t="str">
        <f>'[1]TCE - ANEXO IV - Preencher'!G26</f>
        <v>MEDIGRAL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000000038</v>
      </c>
      <c r="I17" s="6">
        <f>IF('[1]TCE - ANEXO IV - Preencher'!K26="","",'[1]TCE - ANEXO IV - Preencher'!K26)</f>
        <v>43864</v>
      </c>
      <c r="J17" s="5" t="str">
        <f>'[1]TCE - ANEXO IV - Preencher'!L26</f>
        <v>26200207761145000154550010000000381519659516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145.13999999999999</v>
      </c>
    </row>
    <row r="18" spans="1:12" s="8" customFormat="1" ht="19.5" customHeight="1">
      <c r="A18" s="3">
        <f>IFERROR(VLOOKUP(B18,'[1]DADOS (OCULTAR)'!$P$3:$R$53,3,0),"")</f>
        <v>11754025000369</v>
      </c>
      <c r="B18" s="4" t="str">
        <f>'[1]TCE - ANEXO IV - Preencher'!C27</f>
        <v>UPAE LIMOEIRO</v>
      </c>
      <c r="C18" s="4" t="str">
        <f>'[1]TCE - ANEXO IV - Preencher'!E27</f>
        <v>3.4 - Material Farmacológico</v>
      </c>
      <c r="D18" s="3">
        <f>'[1]TCE - ANEXO IV - Preencher'!F27</f>
        <v>24138372000309</v>
      </c>
      <c r="E18" s="5" t="str">
        <f>'[1]TCE - ANEXO IV - Preencher'!G27</f>
        <v>FARMACIA ROVAL DE MANIPULAÇOES LTDA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00085576</v>
      </c>
      <c r="I18" s="6">
        <f>IF('[1]TCE - ANEXO IV - Preencher'!K27="","",'[1]TCE - ANEXO IV - Preencher'!K27)</f>
        <v>43871</v>
      </c>
      <c r="J18" s="5" t="str">
        <f>'[1]TCE - ANEXO IV - Preencher'!L27</f>
        <v>TNL5-RLEW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41.5</v>
      </c>
    </row>
    <row r="19" spans="1:12" s="8" customFormat="1" ht="19.5" customHeight="1">
      <c r="A19" s="3">
        <f>IFERROR(VLOOKUP(B19,'[1]DADOS (OCULTAR)'!$P$3:$R$53,3,0),"")</f>
        <v>11754025000369</v>
      </c>
      <c r="B19" s="4" t="str">
        <f>'[1]TCE - ANEXO IV - Preencher'!C28</f>
        <v>UPAE LIMOEIRO</v>
      </c>
      <c r="C19" s="4" t="str">
        <f>'[1]TCE - ANEXO IV - Preencher'!E28</f>
        <v>3.4 - Material Farmacológico</v>
      </c>
      <c r="D19" s="3">
        <f>'[1]TCE - ANEXO IV - Preencher'!F28</f>
        <v>3817043000152</v>
      </c>
      <c r="E19" s="5" t="str">
        <f>'[1]TCE - ANEXO IV - Preencher'!G28</f>
        <v>PHARMAPLUS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000.016.957</v>
      </c>
      <c r="I19" s="6">
        <f>IF('[1]TCE - ANEXO IV - Preencher'!K28="","",'[1]TCE - ANEXO IV - Preencher'!K28)</f>
        <v>43881</v>
      </c>
      <c r="J19" s="5" t="str">
        <f>'[1]TCE - ANEXO IV - Preencher'!L28</f>
        <v>26200203817043000152550010000169571086608694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135.30000000000001</v>
      </c>
    </row>
    <row r="20" spans="1:12" s="8" customFormat="1" ht="19.5" customHeight="1">
      <c r="A20" s="3">
        <f>IFERROR(VLOOKUP(B20,'[1]DADOS (OCULTAR)'!$P$3:$R$53,3,0),"")</f>
        <v>11754025000369</v>
      </c>
      <c r="B20" s="4" t="str">
        <f>'[1]TCE - ANEXO IV - Preencher'!C29</f>
        <v>UPAE LIMOEIRO</v>
      </c>
      <c r="C20" s="4" t="str">
        <f>'[1]TCE - ANEXO IV - Preencher'!E29</f>
        <v>3.11 - Material Laboratorial</v>
      </c>
      <c r="D20" s="3">
        <f>'[1]TCE - ANEXO IV - Preencher'!F29</f>
        <v>3817043000152</v>
      </c>
      <c r="E20" s="5" t="str">
        <f>'[1]TCE - ANEXO IV - Preencher'!G29</f>
        <v>PHARMAPLUS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000.016.930</v>
      </c>
      <c r="I20" s="6">
        <f>IF('[1]TCE - ANEXO IV - Preencher'!K29="","",'[1]TCE - ANEXO IV - Preencher'!K29)</f>
        <v>43880</v>
      </c>
      <c r="J20" s="5" t="str">
        <f>'[1]TCE - ANEXO IV - Preencher'!L29</f>
        <v>26200203817043000152550010000169301079774181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78.239999999999995</v>
      </c>
    </row>
    <row r="21" spans="1:12" s="8" customFormat="1" ht="19.5" customHeight="1">
      <c r="A21" s="3">
        <f>IFERROR(VLOOKUP(B21,'[1]DADOS (OCULTAR)'!$P$3:$R$53,3,0),"")</f>
        <v>11754025000369</v>
      </c>
      <c r="B21" s="4" t="str">
        <f>'[1]TCE - ANEXO IV - Preencher'!C30</f>
        <v>UPAE LIMOEIRO</v>
      </c>
      <c r="C21" s="4" t="str">
        <f>'[1]TCE - ANEXO IV - Preencher'!E30</f>
        <v>3.99 - Outras despesas com Material de Consumo</v>
      </c>
      <c r="D21" s="3">
        <f>'[1]TCE - ANEXO IV - Preencher'!F30</f>
        <v>33255787001325</v>
      </c>
      <c r="E21" s="5" t="str">
        <f>'[1]TCE - ANEXO IV - Preencher'!G30</f>
        <v>IBF INDUSTRIA BRASILEIRA DE FILMES S/A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0024539</v>
      </c>
      <c r="I21" s="6">
        <f>IF('[1]TCE - ANEXO IV - Preencher'!K30="","",'[1]TCE - ANEXO IV - Preencher'!K30)</f>
        <v>43873</v>
      </c>
      <c r="J21" s="5" t="str">
        <f>'[1]TCE - ANEXO IV - Preencher'!L30</f>
        <v>26200233255787001325550050000245391779860600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1320</v>
      </c>
    </row>
    <row r="22" spans="1:12" s="8" customFormat="1" ht="19.5" customHeight="1">
      <c r="A22" s="3">
        <f>IFERROR(VLOOKUP(B22,'[1]DADOS (OCULTAR)'!$P$3:$R$53,3,0),"")</f>
        <v>11754025000369</v>
      </c>
      <c r="B22" s="4" t="str">
        <f>'[1]TCE - ANEXO IV - Preencher'!C31</f>
        <v>UPAE LIMOEIRO</v>
      </c>
      <c r="C22" s="4" t="str">
        <f>'[1]TCE - ANEXO IV - Preencher'!E31</f>
        <v>3.99 - Outras despesas com Material de Consumo</v>
      </c>
      <c r="D22" s="3">
        <f>'[1]TCE - ANEXO IV - Preencher'!F31</f>
        <v>11449180000100</v>
      </c>
      <c r="E22" s="5" t="str">
        <f>'[1]TCE - ANEXO IV - Preencher'!G31</f>
        <v>DPROSMED DIST PROD MED HOSP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000.032.706</v>
      </c>
      <c r="I22" s="6">
        <f>IF('[1]TCE - ANEXO IV - Preencher'!K31="","",'[1]TCE - ANEXO IV - Preencher'!K31)</f>
        <v>43873</v>
      </c>
      <c r="J22" s="5" t="str">
        <f>'[1]TCE - ANEXO IV - Preencher'!L31</f>
        <v>26200211449180000100550010000327061043470995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13.65</v>
      </c>
    </row>
    <row r="23" spans="1:12" s="8" customFormat="1" ht="19.5" customHeight="1">
      <c r="A23" s="3">
        <f>IFERROR(VLOOKUP(B23,'[1]DADOS (OCULTAR)'!$P$3:$R$53,3,0),"")</f>
        <v>11754025000369</v>
      </c>
      <c r="B23" s="4" t="str">
        <f>'[1]TCE - ANEXO IV - Preencher'!C32</f>
        <v>UPAE LIMOEIRO</v>
      </c>
      <c r="C23" s="4" t="str">
        <f>'[1]TCE - ANEXO IV - Preencher'!E32</f>
        <v>3.99 - Outras despesas com Material de Consumo</v>
      </c>
      <c r="D23" s="3">
        <f>'[1]TCE - ANEXO IV - Preencher'!F32</f>
        <v>8674752000140</v>
      </c>
      <c r="E23" s="5" t="str">
        <f>'[1]TCE - ANEXO IV - Preencher'!G32</f>
        <v>CIRURGICA MONTEBELLO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000.074.752</v>
      </c>
      <c r="I23" s="6">
        <f>IF('[1]TCE - ANEXO IV - Preencher'!K32="","",'[1]TCE - ANEXO IV - Preencher'!K32)</f>
        <v>43872</v>
      </c>
      <c r="J23" s="5" t="str">
        <f>'[1]TCE - ANEXO IV - Preencher'!L32</f>
        <v>26200208674752000140550010000747521550979461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5.85</v>
      </c>
    </row>
    <row r="24" spans="1:12" s="8" customFormat="1" ht="19.5" customHeight="1">
      <c r="A24" s="3">
        <f>IFERROR(VLOOKUP(B24,'[1]DADOS (OCULTAR)'!$P$3:$R$53,3,0),"")</f>
        <v>11754025000369</v>
      </c>
      <c r="B24" s="4" t="str">
        <f>'[1]TCE - ANEXO IV - Preencher'!C33</f>
        <v>UPAE LIMOEIRO</v>
      </c>
      <c r="C24" s="4" t="str">
        <f>'[1]TCE - ANEXO IV - Preencher'!E33</f>
        <v>3.99 - Outras despesas com Material de Consumo</v>
      </c>
      <c r="D24" s="3">
        <f>'[1]TCE - ANEXO IV - Preencher'!F33</f>
        <v>5044056000161</v>
      </c>
      <c r="E24" s="5" t="str">
        <f>'[1]TCE - ANEXO IV - Preencher'!G33</f>
        <v>DMH - PRODUTOS HOSPITALARES LTDA - EPP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16200</v>
      </c>
      <c r="I24" s="6">
        <f>IF('[1]TCE - ANEXO IV - Preencher'!K33="","",'[1]TCE - ANEXO IV - Preencher'!K33)</f>
        <v>43873</v>
      </c>
      <c r="J24" s="5" t="str">
        <f>'[1]TCE - ANEXO IV - Preencher'!L33</f>
        <v>26200205044056000161550010000162001100353100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410</v>
      </c>
    </row>
    <row r="25" spans="1:12" s="8" customFormat="1" ht="19.5" customHeight="1">
      <c r="A25" s="3">
        <f>IFERROR(VLOOKUP(B25,'[1]DADOS (OCULTAR)'!$P$3:$R$53,3,0),"")</f>
        <v>11754025000369</v>
      </c>
      <c r="B25" s="4" t="str">
        <f>'[1]TCE - ANEXO IV - Preencher'!C34</f>
        <v>UPAE LIMOEIRO</v>
      </c>
      <c r="C25" s="4" t="str">
        <f>'[1]TCE - ANEXO IV - Preencher'!E34</f>
        <v>3.99 - Outras despesas com Material de Consumo</v>
      </c>
      <c r="D25" s="3">
        <f>'[1]TCE - ANEXO IV - Preencher'!F34</f>
        <v>2911193000168</v>
      </c>
      <c r="E25" s="5" t="str">
        <f>'[1]TCE - ANEXO IV - Preencher'!G34</f>
        <v xml:space="preserve">APOGEU CENTER COMERCIAL DE PROD HOSP E MED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016178</v>
      </c>
      <c r="I25" s="6">
        <f>IF('[1]TCE - ANEXO IV - Preencher'!K34="","",'[1]TCE - ANEXO IV - Preencher'!K34)</f>
        <v>43864</v>
      </c>
      <c r="J25" s="5" t="str">
        <f>'[1]TCE - ANEXO IV - Preencher'!L34</f>
        <v>26200202911193000168550000000161781010127209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1620</v>
      </c>
    </row>
    <row r="26" spans="1:12" s="8" customFormat="1" ht="19.5" customHeight="1">
      <c r="A26" s="3">
        <f>IFERROR(VLOOKUP(B26,'[1]DADOS (OCULTAR)'!$P$3:$R$53,3,0),"")</f>
        <v>11754025000369</v>
      </c>
      <c r="B26" s="4" t="str">
        <f>'[1]TCE - ANEXO IV - Preencher'!C35</f>
        <v>UPAE LIMOEIRO</v>
      </c>
      <c r="C26" s="4" t="str">
        <f>'[1]TCE - ANEXO IV - Preencher'!E35</f>
        <v>3.99 - Outras despesas com Material de Consumo</v>
      </c>
      <c r="D26" s="3">
        <f>'[1]TCE - ANEXO IV - Preencher'!F35</f>
        <v>10779833000156</v>
      </c>
      <c r="E26" s="5" t="str">
        <f>'[1]TCE - ANEXO IV - Preencher'!G35</f>
        <v>MEDICAL MERCANTIL DE APARELHAGEM MEDICA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498187</v>
      </c>
      <c r="I26" s="6">
        <f>IF('[1]TCE - ANEXO IV - Preencher'!K35="","",'[1]TCE - ANEXO IV - Preencher'!K35)</f>
        <v>43872</v>
      </c>
      <c r="J26" s="5" t="str">
        <f>'[1]TCE - ANEXO IV - Preencher'!L35</f>
        <v>26200210779833000156550010004981871165341599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38.67</v>
      </c>
    </row>
    <row r="27" spans="1:12" s="8" customFormat="1" ht="19.5" customHeight="1">
      <c r="A27" s="3">
        <f>IFERROR(VLOOKUP(B27,'[1]DADOS (OCULTAR)'!$P$3:$R$53,3,0),"")</f>
        <v>11754025000369</v>
      </c>
      <c r="B27" s="4" t="str">
        <f>'[1]TCE - ANEXO IV - Preencher'!C36</f>
        <v>UPAE LIMOEIRO</v>
      </c>
      <c r="C27" s="4" t="str">
        <f>'[1]TCE - ANEXO IV - Preencher'!E36</f>
        <v>3.99 - Outras despesas com Material de Consumo</v>
      </c>
      <c r="D27" s="3">
        <f>'[1]TCE - ANEXO IV - Preencher'!F36</f>
        <v>3817043000152</v>
      </c>
      <c r="E27" s="5" t="str">
        <f>'[1]TCE - ANEXO IV - Preencher'!G36</f>
        <v>PHARMAPLUS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000.016.930</v>
      </c>
      <c r="I27" s="6">
        <f>IF('[1]TCE - ANEXO IV - Preencher'!K36="","",'[1]TCE - ANEXO IV - Preencher'!K36)</f>
        <v>43880</v>
      </c>
      <c r="J27" s="5" t="str">
        <f>'[1]TCE - ANEXO IV - Preencher'!L36</f>
        <v>26200203817043000152550010000169301079774181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58.6</v>
      </c>
    </row>
    <row r="28" spans="1:12" s="8" customFormat="1" ht="19.5" customHeight="1">
      <c r="A28" s="3">
        <f>IFERROR(VLOOKUP(B28,'[1]DADOS (OCULTAR)'!$P$3:$R$53,3,0),"")</f>
        <v>11754025000369</v>
      </c>
      <c r="B28" s="4" t="str">
        <f>'[1]TCE - ANEXO IV - Preencher'!C37</f>
        <v>UPAE LIMOEIRO</v>
      </c>
      <c r="C28" s="4" t="str">
        <f>'[1]TCE - ANEXO IV - Preencher'!E37</f>
        <v>3.7 - Material de Limpeza e Produtos de Hgienização</v>
      </c>
      <c r="D28" s="3">
        <f>'[1]TCE - ANEXO IV - Preencher'!F37</f>
        <v>10497345000156</v>
      </c>
      <c r="E28" s="5" t="str">
        <f>'[1]TCE - ANEXO IV - Preencher'!G37</f>
        <v>J.N. TEIXEIRA &amp; CIA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000026815</v>
      </c>
      <c r="I28" s="6">
        <f>IF('[1]TCE - ANEXO IV - Preencher'!K37="","",'[1]TCE - ANEXO IV - Preencher'!K37)</f>
        <v>43889</v>
      </c>
      <c r="J28" s="5" t="str">
        <f>'[1]TCE - ANEXO IV - Preencher'!L37</f>
        <v>26200210497345000156550010000268151864196230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2.4</v>
      </c>
    </row>
    <row r="29" spans="1:12" s="8" customFormat="1" ht="19.5" customHeight="1">
      <c r="A29" s="3">
        <f>IFERROR(VLOOKUP(B29,'[1]DADOS (OCULTAR)'!$P$3:$R$53,3,0),"")</f>
        <v>11754025000369</v>
      </c>
      <c r="B29" s="4" t="str">
        <f>'[1]TCE - ANEXO IV - Preencher'!C38</f>
        <v>UPAE LIMOEIRO</v>
      </c>
      <c r="C29" s="4" t="str">
        <f>'[1]TCE - ANEXO IV - Preencher'!E38</f>
        <v>3.99 - Outras despesas com Material de Consumo</v>
      </c>
      <c r="D29" s="3">
        <f>'[1]TCE - ANEXO IV - Preencher'!F38</f>
        <v>14259676000109</v>
      </c>
      <c r="E29" s="5" t="str">
        <f>'[1]TCE - ANEXO IV - Preencher'!G38</f>
        <v xml:space="preserve">VCOATSS COMERCIO DE GAS E AGUA LTDA ME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000.000.743</v>
      </c>
      <c r="I29" s="6">
        <f>IF('[1]TCE - ANEXO IV - Preencher'!K38="","",'[1]TCE - ANEXO IV - Preencher'!K38)</f>
        <v>43866</v>
      </c>
      <c r="J29" s="5" t="str">
        <f>'[1]TCE - ANEXO IV - Preencher'!L38</f>
        <v>26200214259676000109550010000007431349407351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129.5</v>
      </c>
    </row>
    <row r="30" spans="1:12" s="8" customFormat="1" ht="19.5" customHeight="1">
      <c r="A30" s="3">
        <f>IFERROR(VLOOKUP(B30,'[1]DADOS (OCULTAR)'!$P$3:$R$53,3,0),"")</f>
        <v>11754025000369</v>
      </c>
      <c r="B30" s="4" t="str">
        <f>'[1]TCE - ANEXO IV - Preencher'!C39</f>
        <v>UPAE LIMOEIRO</v>
      </c>
      <c r="C30" s="4" t="str">
        <f>'[1]TCE - ANEXO IV - Preencher'!E39</f>
        <v>3.6 - Material de Expediente</v>
      </c>
      <c r="D30" s="3">
        <f>'[1]TCE - ANEXO IV - Preencher'!F39</f>
        <v>24073694000155</v>
      </c>
      <c r="E30" s="5" t="str">
        <f>'[1]TCE - ANEXO IV - Preencher'!G39</f>
        <v>CIL - COMERCIO DE INFORMATICA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000.454.340</v>
      </c>
      <c r="I30" s="6">
        <f>IF('[1]TCE - ANEXO IV - Preencher'!K39="","",'[1]TCE - ANEXO IV - Preencher'!K39)</f>
        <v>43889</v>
      </c>
      <c r="J30" s="5" t="str">
        <f>'[1]TCE - ANEXO IV - Preencher'!L39</f>
        <v>26200224073694000155550010004543401013691731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1042.3699999999999</v>
      </c>
    </row>
    <row r="31" spans="1:12" s="8" customFormat="1" ht="19.5" customHeight="1">
      <c r="A31" s="3">
        <f>IFERROR(VLOOKUP(B31,'[1]DADOS (OCULTAR)'!$P$3:$R$53,3,0),"")</f>
        <v>11754025000369</v>
      </c>
      <c r="B31" s="4" t="str">
        <f>'[1]TCE - ANEXO IV - Preencher'!C40</f>
        <v>UPAE LIMOEIRO</v>
      </c>
      <c r="C31" s="4" t="str">
        <f>'[1]TCE - ANEXO IV - Preencher'!E40</f>
        <v>3.6 - Material de Expediente</v>
      </c>
      <c r="D31" s="3">
        <f>'[1]TCE - ANEXO IV - Preencher'!F40</f>
        <v>11648676000102</v>
      </c>
      <c r="E31" s="5" t="str">
        <f>'[1]TCE - ANEXO IV - Preencher'!G40</f>
        <v>IPSEP INFORMATICA E ESCRITORIO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000035756</v>
      </c>
      <c r="I31" s="6">
        <f>IF('[1]TCE - ANEXO IV - Preencher'!K40="","",'[1]TCE - ANEXO IV - Preencher'!K40)</f>
        <v>43888</v>
      </c>
      <c r="J31" s="5" t="str">
        <f>'[1]TCE - ANEXO IV - Preencher'!L40</f>
        <v>26200211648676000102550010000357561000043191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151.6</v>
      </c>
    </row>
    <row r="32" spans="1:12" s="8" customFormat="1" ht="19.5" customHeight="1">
      <c r="A32" s="3">
        <f>IFERROR(VLOOKUP(B32,'[1]DADOS (OCULTAR)'!$P$3:$R$53,3,0),"")</f>
        <v>11754025000369</v>
      </c>
      <c r="B32" s="4" t="str">
        <f>'[1]TCE - ANEXO IV - Preencher'!C41</f>
        <v>UPAE LIMOEIRO</v>
      </c>
      <c r="C32" s="4" t="str">
        <f>'[1]TCE - ANEXO IV - Preencher'!E41</f>
        <v>3.6 - Material de Expediente</v>
      </c>
      <c r="D32" s="3">
        <f>'[1]TCE - ANEXO IV - Preencher'!F41</f>
        <v>10497345000156</v>
      </c>
      <c r="E32" s="5" t="str">
        <f>'[1]TCE - ANEXO IV - Preencher'!G41</f>
        <v>J.N. TEIXEIRA &amp; CIA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000026630</v>
      </c>
      <c r="I32" s="6">
        <f>IF('[1]TCE - ANEXO IV - Preencher'!K41="","",'[1]TCE - ANEXO IV - Preencher'!K41)</f>
        <v>43866</v>
      </c>
      <c r="J32" s="5" t="str">
        <f>'[1]TCE - ANEXO IV - Preencher'!L41</f>
        <v>26200210497345000156550010000266301485664525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82.72</v>
      </c>
    </row>
    <row r="33" spans="1:12" s="8" customFormat="1" ht="19.5" customHeight="1">
      <c r="A33" s="3">
        <f>IFERROR(VLOOKUP(B33,'[1]DADOS (OCULTAR)'!$P$3:$R$53,3,0),"")</f>
        <v>11754025000369</v>
      </c>
      <c r="B33" s="4" t="str">
        <f>'[1]TCE - ANEXO IV - Preencher'!C42</f>
        <v>UPAE LIMOEIRO</v>
      </c>
      <c r="C33" s="4" t="str">
        <f>'[1]TCE - ANEXO IV - Preencher'!E42</f>
        <v>3.6 - Material de Expediente</v>
      </c>
      <c r="D33" s="3">
        <f>'[1]TCE - ANEXO IV - Preencher'!F42</f>
        <v>11265156000110</v>
      </c>
      <c r="E33" s="5" t="str">
        <f>'[1]TCE - ANEXO IV - Preencher'!G42</f>
        <v>K.J. BEZERRA DE MELO ME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000.000.358</v>
      </c>
      <c r="I33" s="6">
        <f>IF('[1]TCE - ANEXO IV - Preencher'!K42="","",'[1]TCE - ANEXO IV - Preencher'!K42)</f>
        <v>43865</v>
      </c>
      <c r="J33" s="5" t="str">
        <f>'[1]TCE - ANEXO IV - Preencher'!L42</f>
        <v>26200211265156000110550010000003581000005463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1000</v>
      </c>
    </row>
    <row r="34" spans="1:12" s="8" customFormat="1" ht="19.5" customHeight="1">
      <c r="A34" s="3">
        <f>IFERROR(VLOOKUP(B34,'[1]DADOS (OCULTAR)'!$P$3:$R$53,3,0),"")</f>
        <v>11754025000369</v>
      </c>
      <c r="B34" s="4" t="str">
        <f>'[1]TCE - ANEXO IV - Preencher'!C43</f>
        <v>UPAE LIMOEIRO</v>
      </c>
      <c r="C34" s="4" t="str">
        <f>'[1]TCE - ANEXO IV - Preencher'!E43</f>
        <v>3.6 - Material de Expediente</v>
      </c>
      <c r="D34" s="3">
        <f>'[1]TCE - ANEXO IV - Preencher'!F43</f>
        <v>69889053000101</v>
      </c>
      <c r="E34" s="5" t="str">
        <f>'[1]TCE - ANEXO IV - Preencher'!G43</f>
        <v>SÃO BERNARDO INDUSTRIA PLASTICA LTDA-ME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0000006758</v>
      </c>
      <c r="I34" s="6">
        <f>IF('[1]TCE - ANEXO IV - Preencher'!K43="","",'[1]TCE - ANEXO IV - Preencher'!K43)</f>
        <v>43864</v>
      </c>
      <c r="J34" s="5" t="str">
        <f>'[1]TCE - ANEXO IV - Preencher'!L43</f>
        <v>26200269889053000101550010000067581357362203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2183.25</v>
      </c>
    </row>
    <row r="35" spans="1:12" s="8" customFormat="1" ht="19.5" customHeight="1">
      <c r="A35" s="3">
        <f>IFERROR(VLOOKUP(B35,'[1]DADOS (OCULTAR)'!$P$3:$R$53,3,0),"")</f>
        <v>11754025000369</v>
      </c>
      <c r="B35" s="4" t="str">
        <f>'[1]TCE - ANEXO IV - Preencher'!C44</f>
        <v>UPAE LIMOEIRO</v>
      </c>
      <c r="C35" s="4" t="str">
        <f>'[1]TCE - ANEXO IV - Preencher'!E44</f>
        <v>3.6 - Material de Expediente</v>
      </c>
      <c r="D35" s="3">
        <f>'[1]TCE - ANEXO IV - Preencher'!F44</f>
        <v>23105184000150</v>
      </c>
      <c r="E35" s="5" t="str">
        <f>'[1]TCE - ANEXO IV - Preencher'!G44</f>
        <v>ARS SUPRIMENTOS DE INFORMATICA EIRELE ME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033356</v>
      </c>
      <c r="I35" s="6">
        <f>IF('[1]TCE - ANEXO IV - Preencher'!K44="","",'[1]TCE - ANEXO IV - Preencher'!K44)</f>
        <v>43865</v>
      </c>
      <c r="J35" s="5" t="str">
        <f>'[1]TCE - ANEXO IV - Preencher'!L44</f>
        <v>41200223105184000150550010000333561501298507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905.2</v>
      </c>
    </row>
    <row r="36" spans="1:12" s="8" customFormat="1" ht="19.5" customHeight="1">
      <c r="A36" s="3">
        <f>IFERROR(VLOOKUP(B36,'[1]DADOS (OCULTAR)'!$P$3:$R$53,3,0),"")</f>
        <v>11754025000369</v>
      </c>
      <c r="B36" s="4" t="str">
        <f>'[1]TCE - ANEXO IV - Preencher'!C45</f>
        <v>UPAE LIMOEIRO</v>
      </c>
      <c r="C36" s="4" t="str">
        <f>'[1]TCE - ANEXO IV - Preencher'!E45</f>
        <v>3.1 - Combustíveis e Lubrificantes Automotivos</v>
      </c>
      <c r="D36" s="3">
        <f>'[1]TCE - ANEXO IV - Preencher'!F45</f>
        <v>13412674000145</v>
      </c>
      <c r="E36" s="5" t="str">
        <f>'[1]TCE - ANEXO IV - Preencher'!G45</f>
        <v>POSTO MUNIZ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00000952</v>
      </c>
      <c r="I36" s="6">
        <f>IF('[1]TCE - ANEXO IV - Preencher'!K45="","",'[1]TCE - ANEXO IV - Preencher'!K45)</f>
        <v>43893</v>
      </c>
      <c r="J36" s="5" t="str">
        <f>'[1]TCE - ANEXO IV - Preencher'!L45</f>
        <v>26200313412674000145550010000009521001017321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1551.17</v>
      </c>
    </row>
    <row r="37" spans="1:12" s="8" customFormat="1" ht="19.5" customHeight="1">
      <c r="A37" s="3">
        <f>IFERROR(VLOOKUP(B37,'[1]DADOS (OCULTAR)'!$P$3:$R$53,3,0),"")</f>
        <v>11754025000369</v>
      </c>
      <c r="B37" s="4" t="str">
        <f>'[1]TCE - ANEXO IV - Preencher'!C46</f>
        <v>UPAE LIMOEIRO</v>
      </c>
      <c r="C37" s="4" t="str">
        <f>'[1]TCE - ANEXO IV - Preencher'!E46</f>
        <v xml:space="preserve">3.9 - Material para Manutenção de Bens Imóveis </v>
      </c>
      <c r="D37" s="3">
        <f>'[1]TCE - ANEXO IV - Preencher'!F46</f>
        <v>22423890000187</v>
      </c>
      <c r="E37" s="5" t="str">
        <f>'[1]TCE - ANEXO IV - Preencher'!G46</f>
        <v>HOSP LIGHT - MATERIAIS HOSPITALARES E ELETRICOS ESP.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0000006745</v>
      </c>
      <c r="I37" s="6">
        <f>IF('[1]TCE - ANEXO IV - Preencher'!K46="","",'[1]TCE - ANEXO IV - Preencher'!K46)</f>
        <v>43887</v>
      </c>
      <c r="J37" s="5" t="str">
        <f>'[1]TCE - ANEXO IV - Preencher'!L46</f>
        <v>35200222423890000187550010000067451968039695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600</v>
      </c>
    </row>
    <row r="38" spans="1:12" s="8" customFormat="1" ht="19.5" customHeight="1">
      <c r="A38" s="3">
        <f>IFERROR(VLOOKUP(B38,'[1]DADOS (OCULTAR)'!$P$3:$R$53,3,0),"")</f>
        <v>11754025000369</v>
      </c>
      <c r="B38" s="4" t="str">
        <f>'[1]TCE - ANEXO IV - Preencher'!C47</f>
        <v>UPAE LIMOEIRO</v>
      </c>
      <c r="C38" s="4" t="str">
        <f>'[1]TCE - ANEXO IV - Preencher'!E47</f>
        <v xml:space="preserve">3.9 - Material para Manutenção de Bens Imóveis </v>
      </c>
      <c r="D38" s="3">
        <f>'[1]TCE - ANEXO IV - Preencher'!F47</f>
        <v>10337748000138</v>
      </c>
      <c r="E38" s="5" t="str">
        <f>'[1]TCE - ANEXO IV - Preencher'!G47</f>
        <v>SUPERMERCADO NATIANAS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6980</v>
      </c>
      <c r="I38" s="6">
        <f>IF('[1]TCE - ANEXO IV - Preencher'!K47="","",'[1]TCE - ANEXO IV - Preencher'!K47)</f>
        <v>43873</v>
      </c>
      <c r="J38" s="5" t="str">
        <f>'[1]TCE - ANEXO IV - Preencher'!L47</f>
        <v>26200210337748000138550080000069801000353566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27.96</v>
      </c>
    </row>
    <row r="39" spans="1:12" s="8" customFormat="1" ht="19.5" customHeight="1">
      <c r="A39" s="3">
        <f>IFERROR(VLOOKUP(B39,'[1]DADOS (OCULTAR)'!$P$3:$R$53,3,0),"")</f>
        <v>11754025000369</v>
      </c>
      <c r="B39" s="4" t="str">
        <f>'[1]TCE - ANEXO IV - Preencher'!C48</f>
        <v>UPAE LIMOEIRO</v>
      </c>
      <c r="C39" s="4" t="str">
        <f>'[1]TCE - ANEXO IV - Preencher'!E48</f>
        <v xml:space="preserve">3.9 - Material para Manutenção de Bens Imóveis </v>
      </c>
      <c r="D39" s="3">
        <f>'[1]TCE - ANEXO IV - Preencher'!F48</f>
        <v>10337748000138</v>
      </c>
      <c r="E39" s="5" t="str">
        <f>'[1]TCE - ANEXO IV - Preencher'!G48</f>
        <v>SUPERMERCADO NATIANAS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7007</v>
      </c>
      <c r="I39" s="6">
        <f>IF('[1]TCE - ANEXO IV - Preencher'!K48="","",'[1]TCE - ANEXO IV - Preencher'!K48)</f>
        <v>43875</v>
      </c>
      <c r="J39" s="5" t="str">
        <f>'[1]TCE - ANEXO IV - Preencher'!L48</f>
        <v>26200210337748000138550080000070071000354363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140.32</v>
      </c>
    </row>
    <row r="40" spans="1:12" s="8" customFormat="1" ht="19.5" customHeight="1">
      <c r="A40" s="3">
        <f>IFERROR(VLOOKUP(B40,'[1]DADOS (OCULTAR)'!$P$3:$R$53,3,0),"")</f>
        <v>11754025000369</v>
      </c>
      <c r="B40" s="4" t="str">
        <f>'[1]TCE - ANEXO IV - Preencher'!C49</f>
        <v>UPAE LIMOEIRO</v>
      </c>
      <c r="C40" s="4" t="str">
        <f>'[1]TCE - ANEXO IV - Preencher'!E49</f>
        <v xml:space="preserve">3.9 - Material para Manutenção de Bens Imóveis </v>
      </c>
      <c r="D40" s="3">
        <f>'[1]TCE - ANEXO IV - Preencher'!F49</f>
        <v>18319016000127</v>
      </c>
      <c r="E40" s="5" t="str">
        <f>'[1]TCE - ANEXO IV - Preencher'!G49</f>
        <v>LUZ AQUI IMPORTACAO E COMERCIO LTDA ME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001408</v>
      </c>
      <c r="I40" s="6">
        <f>IF('[1]TCE - ANEXO IV - Preencher'!K49="","",'[1]TCE - ANEXO IV - Preencher'!K49)</f>
        <v>43874</v>
      </c>
      <c r="J40" s="5" t="str">
        <f>'[1]TCE - ANEXO IV - Preencher'!L49</f>
        <v>35200218319016000127550010000014081172930854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828.42</v>
      </c>
    </row>
    <row r="41" spans="1:12" s="8" customFormat="1" ht="19.5" customHeight="1">
      <c r="A41" s="3">
        <f>IFERROR(VLOOKUP(B41,'[1]DADOS (OCULTAR)'!$P$3:$R$53,3,0),"")</f>
        <v>11754025000369</v>
      </c>
      <c r="B41" s="4" t="str">
        <f>'[1]TCE - ANEXO IV - Preencher'!C50</f>
        <v>UPAE LIMOEIRO</v>
      </c>
      <c r="C41" s="4" t="str">
        <f>'[1]TCE - ANEXO IV - Preencher'!E50</f>
        <v xml:space="preserve">3.9 - Material para Manutenção de Bens Imóveis </v>
      </c>
      <c r="D41" s="3">
        <f>'[1]TCE - ANEXO IV - Preencher'!F50</f>
        <v>35658042000107</v>
      </c>
      <c r="E41" s="5" t="str">
        <f>'[1]TCE - ANEXO IV - Preencher'!G50</f>
        <v>BARBOSA CONSTRUCOES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000000051</v>
      </c>
      <c r="I41" s="6">
        <f>IF('[1]TCE - ANEXO IV - Preencher'!K50="","",'[1]TCE - ANEXO IV - Preencher'!K50)</f>
        <v>43864</v>
      </c>
      <c r="J41" s="5" t="str">
        <f>'[1]TCE - ANEXO IV - Preencher'!L50</f>
        <v>26200235658042000107650010000000511694737043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51</v>
      </c>
    </row>
    <row r="42" spans="1:12" s="8" customFormat="1" ht="19.5" customHeight="1">
      <c r="A42" s="3">
        <f>IFERROR(VLOOKUP(B42,'[1]DADOS (OCULTAR)'!$P$3:$R$53,3,0),"")</f>
        <v>11754025000369</v>
      </c>
      <c r="B42" s="4" t="str">
        <f>'[1]TCE - ANEXO IV - Preencher'!C51</f>
        <v>UPAE LIMOEIRO</v>
      </c>
      <c r="C42" s="4" t="str">
        <f>'[1]TCE - ANEXO IV - Preencher'!E51</f>
        <v>3.99 - Outras despesas com Material de Consumo</v>
      </c>
      <c r="D42" s="3">
        <f>'[1]TCE - ANEXO IV - Preencher'!F51</f>
        <v>10497345000156</v>
      </c>
      <c r="E42" s="5" t="str">
        <f>'[1]TCE - ANEXO IV - Preencher'!G51</f>
        <v>J.N. TEIXEIRA &amp; CIA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000026815</v>
      </c>
      <c r="I42" s="6">
        <f>IF('[1]TCE - ANEXO IV - Preencher'!K51="","",'[1]TCE - ANEXO IV - Preencher'!K51)</f>
        <v>43889</v>
      </c>
      <c r="J42" s="5" t="str">
        <f>'[1]TCE - ANEXO IV - Preencher'!L51</f>
        <v>26200210497345000156550010000268151864196230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20.64</v>
      </c>
    </row>
    <row r="43" spans="1:12" s="8" customFormat="1" ht="19.5" customHeight="1">
      <c r="A43" s="3">
        <f>IFERROR(VLOOKUP(B43,'[1]DADOS (OCULTAR)'!$P$3:$R$53,3,0),"")</f>
        <v>11754025000369</v>
      </c>
      <c r="B43" s="4" t="str">
        <f>'[1]TCE - ANEXO IV - Preencher'!C52</f>
        <v>UPAE LIMOEIRO</v>
      </c>
      <c r="C43" s="4" t="str">
        <f>'[1]TCE - ANEXO IV - Preencher'!E52</f>
        <v>5.99 - Outros Serviços de Terceiros Pessoa Jurídica</v>
      </c>
      <c r="D43" s="3">
        <f>'[1]TCE - ANEXO IV - Preencher'!F52</f>
        <v>11097292000149</v>
      </c>
      <c r="E43" s="5" t="str">
        <f>'[1]TCE - ANEXO IV - Preencher'!G52</f>
        <v>PREFEITURA MUNICIPAL DE LIMOEIRO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2608909</v>
      </c>
      <c r="L43" s="7">
        <f>'[1]TCE - ANEXO IV - Preencher'!N52</f>
        <v>4.13</v>
      </c>
    </row>
    <row r="44" spans="1:12" s="8" customFormat="1" ht="19.5" customHeight="1">
      <c r="A44" s="3">
        <f>IFERROR(VLOOKUP(B44,'[1]DADOS (OCULTAR)'!$P$3:$R$53,3,0),"")</f>
        <v>11754025000369</v>
      </c>
      <c r="B44" s="4" t="str">
        <f>'[1]TCE - ANEXO IV - Preencher'!C53</f>
        <v>UPAE LIMOEIRO</v>
      </c>
      <c r="C44" s="4" t="str">
        <f>'[1]TCE - ANEXO IV - Preencher'!E53</f>
        <v>5.99 - Outros Serviços de Terceiros Pessoa Jurídica</v>
      </c>
      <c r="D44" s="3">
        <f>'[1]TCE - ANEXO IV - Preencher'!F53</f>
        <v>11097292000149</v>
      </c>
      <c r="E44" s="5" t="str">
        <f>'[1]TCE - ANEXO IV - Preencher'!G53</f>
        <v>PREFEITURA MUNICIPAL DE LIMOEIRO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2608909</v>
      </c>
      <c r="L44" s="7">
        <f>'[1]TCE - ANEXO IV - Preencher'!N53</f>
        <v>4.13</v>
      </c>
    </row>
    <row r="45" spans="1:12" s="8" customFormat="1" ht="19.5" customHeight="1">
      <c r="A45" s="3">
        <f>IFERROR(VLOOKUP(B45,'[1]DADOS (OCULTAR)'!$P$3:$R$53,3,0),"")</f>
        <v>11754025000369</v>
      </c>
      <c r="B45" s="4" t="str">
        <f>'[1]TCE - ANEXO IV - Preencher'!C54</f>
        <v>UPAE LIMOEIRO</v>
      </c>
      <c r="C45" s="4" t="str">
        <f>'[1]TCE - ANEXO IV - Preencher'!E54</f>
        <v>5.99 - Outros Serviços de Terceiros Pessoa Jurídica</v>
      </c>
      <c r="D45" s="3">
        <f>'[1]TCE - ANEXO IV - Preencher'!F54</f>
        <v>11097292000149</v>
      </c>
      <c r="E45" s="5" t="str">
        <f>'[1]TCE - ANEXO IV - Preencher'!G54</f>
        <v>PREFEITURA MUNICIPAL DE LIMOEIRO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2608909</v>
      </c>
      <c r="L45" s="7">
        <f>'[1]TCE - ANEXO IV - Preencher'!N54</f>
        <v>4.13</v>
      </c>
    </row>
    <row r="46" spans="1:12" s="8" customFormat="1" ht="19.5" customHeight="1">
      <c r="A46" s="3">
        <f>IFERROR(VLOOKUP(B46,'[1]DADOS (OCULTAR)'!$P$3:$R$53,3,0),"")</f>
        <v>11754025000369</v>
      </c>
      <c r="B46" s="4" t="str">
        <f>'[1]TCE - ANEXO IV - Preencher'!C55</f>
        <v>UPAE LIMOEIRO</v>
      </c>
      <c r="C46" s="4" t="str">
        <f>'[1]TCE - ANEXO IV - Preencher'!E55</f>
        <v>5.99 - Outros Serviços de Terceiros Pessoa Jurídica</v>
      </c>
      <c r="D46" s="3">
        <f>'[1]TCE - ANEXO IV - Preencher'!F55</f>
        <v>11097292000149</v>
      </c>
      <c r="E46" s="5" t="str">
        <f>'[1]TCE - ANEXO IV - Preencher'!G55</f>
        <v>PREFEITURA MUNICIPAL DE LIMOEIRO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2608909</v>
      </c>
      <c r="L46" s="7">
        <f>'[1]TCE - ANEXO IV - Preencher'!N55</f>
        <v>4.13</v>
      </c>
    </row>
    <row r="47" spans="1:12" s="8" customFormat="1" ht="19.5" customHeight="1">
      <c r="A47" s="3">
        <f>IFERROR(VLOOKUP(B47,'[1]DADOS (OCULTAR)'!$P$3:$R$53,3,0),"")</f>
        <v>11754025000369</v>
      </c>
      <c r="B47" s="4" t="str">
        <f>'[1]TCE - ANEXO IV - Preencher'!C56</f>
        <v>UPAE LIMOEIRO</v>
      </c>
      <c r="C47" s="4" t="str">
        <f>'[1]TCE - ANEXO IV - Preencher'!E56</f>
        <v>5.99 - Outros Serviços de Terceiros Pessoa Jurídica</v>
      </c>
      <c r="D47" s="3">
        <f>'[1]TCE - ANEXO IV - Preencher'!F56</f>
        <v>11097292000149</v>
      </c>
      <c r="E47" s="5" t="str">
        <f>'[1]TCE - ANEXO IV - Preencher'!G56</f>
        <v>PREFEITURA MUNICIPAL DE LIMOEIRO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2608909</v>
      </c>
      <c r="L47" s="7">
        <f>'[1]TCE - ANEXO IV - Preencher'!N56</f>
        <v>4.13</v>
      </c>
    </row>
    <row r="48" spans="1:12" s="8" customFormat="1" ht="19.5" customHeight="1">
      <c r="A48" s="3">
        <f>IFERROR(VLOOKUP(B48,'[1]DADOS (OCULTAR)'!$P$3:$R$53,3,0),"")</f>
        <v>11754025000369</v>
      </c>
      <c r="B48" s="4" t="str">
        <f>'[1]TCE - ANEXO IV - Preencher'!C57</f>
        <v>UPAE LIMOEIRO</v>
      </c>
      <c r="C48" s="4" t="str">
        <f>'[1]TCE - ANEXO IV - Preencher'!E57</f>
        <v>5.99 - Outros Serviços de Terceiros Pessoa Jurídica</v>
      </c>
      <c r="D48" s="3">
        <f>'[1]TCE - ANEXO IV - Preencher'!F57</f>
        <v>11097292000149</v>
      </c>
      <c r="E48" s="5" t="str">
        <f>'[1]TCE - ANEXO IV - Preencher'!G57</f>
        <v>PREFEITURA MUNICIPAL DE LIMOEIRO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2608909</v>
      </c>
      <c r="L48" s="7">
        <f>'[1]TCE - ANEXO IV - Preencher'!N57</f>
        <v>4.13</v>
      </c>
    </row>
    <row r="49" spans="1:12" s="8" customFormat="1" ht="19.5" customHeight="1">
      <c r="A49" s="3">
        <f>IFERROR(VLOOKUP(B49,'[1]DADOS (OCULTAR)'!$P$3:$R$53,3,0),"")</f>
        <v>11754025000369</v>
      </c>
      <c r="B49" s="4" t="str">
        <f>'[1]TCE - ANEXO IV - Preencher'!C58</f>
        <v>UPAE LIMOEIRO</v>
      </c>
      <c r="C49" s="4" t="str">
        <f>'[1]TCE - ANEXO IV - Preencher'!E58</f>
        <v>5.99 - Outros Serviços de Terceiros Pessoa Jurídica</v>
      </c>
      <c r="D49" s="3">
        <f>'[1]TCE - ANEXO IV - Preencher'!F58</f>
        <v>11097292000149</v>
      </c>
      <c r="E49" s="5" t="str">
        <f>'[1]TCE - ANEXO IV - Preencher'!G58</f>
        <v>PREFEITURA MUNICIPAL DE LIMOEIRO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2608909</v>
      </c>
      <c r="L49" s="7">
        <f>'[1]TCE - ANEXO IV - Preencher'!N58</f>
        <v>4.13</v>
      </c>
    </row>
    <row r="50" spans="1:12" s="8" customFormat="1" ht="19.5" customHeight="1">
      <c r="A50" s="3">
        <f>IFERROR(VLOOKUP(B50,'[1]DADOS (OCULTAR)'!$P$3:$R$53,3,0),"")</f>
        <v>11754025000369</v>
      </c>
      <c r="B50" s="4" t="str">
        <f>'[1]TCE - ANEXO IV - Preencher'!C59</f>
        <v>UPAE LIMOEIRO</v>
      </c>
      <c r="C50" s="4" t="str">
        <f>'[1]TCE - ANEXO IV - Preencher'!E59</f>
        <v>5.99 - Outros Serviços de Terceiros Pessoa Jurídica</v>
      </c>
      <c r="D50" s="3">
        <f>'[1]TCE - ANEXO IV - Preencher'!F59</f>
        <v>11097292000149</v>
      </c>
      <c r="E50" s="5" t="str">
        <f>'[1]TCE - ANEXO IV - Preencher'!G59</f>
        <v>PREFEITURA MUNICIPAL DE LIMOEIRO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2608909</v>
      </c>
      <c r="L50" s="7">
        <f>'[1]TCE - ANEXO IV - Preencher'!N59</f>
        <v>4.13</v>
      </c>
    </row>
    <row r="51" spans="1:12" s="8" customFormat="1" ht="19.5" customHeight="1">
      <c r="A51" s="3">
        <f>IFERROR(VLOOKUP(B51,'[1]DADOS (OCULTAR)'!$P$3:$R$53,3,0),"")</f>
        <v>11754025000369</v>
      </c>
      <c r="B51" s="4" t="str">
        <f>'[1]TCE - ANEXO IV - Preencher'!C60</f>
        <v>UPAE LIMOEIRO</v>
      </c>
      <c r="C51" s="4" t="str">
        <f>'[1]TCE - ANEXO IV - Preencher'!E60</f>
        <v>5.99 - Outros Serviços de Terceiros Pessoa Jurídica</v>
      </c>
      <c r="D51" s="3">
        <f>'[1]TCE - ANEXO IV - Preencher'!F60</f>
        <v>11097292000149</v>
      </c>
      <c r="E51" s="5" t="str">
        <f>'[1]TCE - ANEXO IV - Preencher'!G60</f>
        <v>PREFEITURA MUNICIPAL DE LIMOEIRO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2608909</v>
      </c>
      <c r="L51" s="7">
        <f>'[1]TCE - ANEXO IV - Preencher'!N60</f>
        <v>4.13</v>
      </c>
    </row>
    <row r="52" spans="1:12" s="8" customFormat="1" ht="19.5" customHeight="1">
      <c r="A52" s="3">
        <f>IFERROR(VLOOKUP(B52,'[1]DADOS (OCULTAR)'!$P$3:$R$53,3,0),"")</f>
        <v>11754025000369</v>
      </c>
      <c r="B52" s="4" t="str">
        <f>'[1]TCE - ANEXO IV - Preencher'!C61</f>
        <v>UPAE LIMOEIRO</v>
      </c>
      <c r="C52" s="4" t="str">
        <f>'[1]TCE - ANEXO IV - Preencher'!E61</f>
        <v>5.99 - Outros Serviços de Terceiros Pessoa Jurídica</v>
      </c>
      <c r="D52" s="3">
        <f>'[1]TCE - ANEXO IV - Preencher'!F61</f>
        <v>11097292000149</v>
      </c>
      <c r="E52" s="5" t="str">
        <f>'[1]TCE - ANEXO IV - Preencher'!G61</f>
        <v>PREFEITURA MUNICIPAL DE LIMOEIRO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2608909</v>
      </c>
      <c r="L52" s="7">
        <f>'[1]TCE - ANEXO IV - Preencher'!N61</f>
        <v>4.13</v>
      </c>
    </row>
    <row r="53" spans="1:12" s="8" customFormat="1" ht="19.5" customHeight="1">
      <c r="A53" s="3">
        <f>IFERROR(VLOOKUP(B53,'[1]DADOS (OCULTAR)'!$P$3:$R$53,3,0),"")</f>
        <v>11754025000369</v>
      </c>
      <c r="B53" s="4" t="str">
        <f>'[1]TCE - ANEXO IV - Preencher'!C62</f>
        <v>UPAE LIMOEIRO</v>
      </c>
      <c r="C53" s="4" t="str">
        <f>'[1]TCE - ANEXO IV - Preencher'!E62</f>
        <v>5.99 - Outros Serviços de Terceiros Pessoa Jurídica</v>
      </c>
      <c r="D53" s="3">
        <f>'[1]TCE - ANEXO IV - Preencher'!F62</f>
        <v>11097292000149</v>
      </c>
      <c r="E53" s="5" t="str">
        <f>'[1]TCE - ANEXO IV - Preencher'!G62</f>
        <v>PREFEITURA MUNICIPAL DE LIMOEIRO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2608909</v>
      </c>
      <c r="L53" s="7">
        <f>'[1]TCE - ANEXO IV - Preencher'!N62</f>
        <v>4.13</v>
      </c>
    </row>
    <row r="54" spans="1:12" s="8" customFormat="1" ht="19.5" customHeight="1">
      <c r="A54" s="3">
        <f>IFERROR(VLOOKUP(B54,'[1]DADOS (OCULTAR)'!$P$3:$R$53,3,0),"")</f>
        <v>11754025000369</v>
      </c>
      <c r="B54" s="4" t="str">
        <f>'[1]TCE - ANEXO IV - Preencher'!C63</f>
        <v>UPAE LIMOEIRO</v>
      </c>
      <c r="C54" s="4" t="str">
        <f>'[1]TCE - ANEXO IV - Preencher'!E63</f>
        <v>5.99 - Outros Serviços de Terceiros Pessoa Jurídica</v>
      </c>
      <c r="D54" s="3">
        <f>'[1]TCE - ANEXO IV - Preencher'!F63</f>
        <v>10998292000157</v>
      </c>
      <c r="E54" s="5" t="str">
        <f>'[1]TCE - ANEXO IV - Preencher'!G63</f>
        <v>CENTRO I E E PERNAMBUCO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170</v>
      </c>
    </row>
    <row r="55" spans="1:12" s="8" customFormat="1" ht="19.5" customHeight="1">
      <c r="A55" s="3">
        <f>IFERROR(VLOOKUP(B55,'[1]DADOS (OCULTAR)'!$P$3:$R$53,3,0),"")</f>
        <v>11754025000369</v>
      </c>
      <c r="B55" s="4" t="str">
        <f>'[1]TCE - ANEXO IV - Preencher'!C64</f>
        <v>UPAE LIMOEIRO</v>
      </c>
      <c r="C55" s="4" t="str">
        <f>'[1]TCE - ANEXO IV - Preencher'!E64</f>
        <v>5.99 - Outros Serviços de Terceiros Pessoa Jurídica</v>
      </c>
      <c r="D55" s="3">
        <f>'[1]TCE - ANEXO IV - Preencher'!F64</f>
        <v>47866934000174</v>
      </c>
      <c r="E55" s="5" t="str">
        <f>'[1]TCE - ANEXO IV - Preencher'!G64</f>
        <v>TICKET SERVICOS S/A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17368564</v>
      </c>
      <c r="I55" s="6">
        <f>IF('[1]TCE - ANEXO IV - Preencher'!K64="","",'[1]TCE - ANEXO IV - Preencher'!K64)</f>
        <v>43890</v>
      </c>
      <c r="J55" s="5" t="str">
        <f>'[1]TCE - ANEXO IV - Preencher'!L64</f>
        <v>PAEF-WHXX</v>
      </c>
      <c r="K55" s="5" t="str">
        <f>IF(F55="B",LEFT('[1]TCE - ANEXO IV - Preencher'!M64,2),IF(F55="S",LEFT('[1]TCE - ANEXO IV - Preencher'!M64,7),IF('[1]TCE - ANEXO IV - Preencher'!H64="","")))</f>
        <v>3550308</v>
      </c>
      <c r="L55" s="7">
        <f>'[1]TCE - ANEXO IV - Preencher'!N64</f>
        <v>217</v>
      </c>
    </row>
    <row r="56" spans="1:12" s="8" customFormat="1" ht="19.5" customHeight="1">
      <c r="A56" s="3">
        <f>IFERROR(VLOOKUP(B56,'[1]DADOS (OCULTAR)'!$P$3:$R$53,3,0),"")</f>
        <v>11754025000369</v>
      </c>
      <c r="B56" s="4" t="str">
        <f>'[1]TCE - ANEXO IV - Preencher'!C65</f>
        <v>UPAE LIMOEIRO</v>
      </c>
      <c r="C56" s="4" t="str">
        <f>'[1]TCE - ANEXO IV - Preencher'!E65</f>
        <v>5.99 - Outros Serviços de Terceiros Pessoa Jurídica</v>
      </c>
      <c r="D56" s="3">
        <f>'[1]TCE - ANEXO IV - Preencher'!F65</f>
        <v>9759606000180</v>
      </c>
      <c r="E56" s="5" t="str">
        <f>'[1]TCE - ANEXO IV - Preencher'!G65</f>
        <v>SIND DAS EMP DE TRANSP DE PASSAG DO EST DE PERNAMBUCO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5.82</v>
      </c>
    </row>
    <row r="57" spans="1:12" s="8" customFormat="1" ht="19.5" customHeight="1">
      <c r="A57" s="3">
        <f>IFERROR(VLOOKUP(B57,'[1]DADOS (OCULTAR)'!$P$3:$R$53,3,0),"")</f>
        <v>11754025000369</v>
      </c>
      <c r="B57" s="4" t="str">
        <f>'[1]TCE - ANEXO IV - Preencher'!C66</f>
        <v>UPAE LIMOEIRO</v>
      </c>
      <c r="C57" s="4" t="str">
        <f>'[1]TCE - ANEXO IV - Preencher'!E66</f>
        <v xml:space="preserve">5.25 - Serviços Bancários </v>
      </c>
      <c r="D57" s="3">
        <f>'[1]TCE - ANEXO IV - Preencher'!F66</f>
        <v>0</v>
      </c>
      <c r="E57" s="5">
        <f>'[1]TCE - ANEXO IV - Preencher'!G66</f>
        <v>0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36.5</v>
      </c>
    </row>
    <row r="58" spans="1:12" s="8" customFormat="1" ht="19.5" customHeight="1">
      <c r="A58" s="3">
        <f>IFERROR(VLOOKUP(B58,'[1]DADOS (OCULTAR)'!$P$3:$R$53,3,0),"")</f>
        <v>11754025000369</v>
      </c>
      <c r="B58" s="4" t="str">
        <f>'[1]TCE - ANEXO IV - Preencher'!C67</f>
        <v>UPAE LIMOEIRO</v>
      </c>
      <c r="C58" s="4" t="str">
        <f>'[1]TCE - ANEXO IV - Preencher'!E67</f>
        <v xml:space="preserve">5.25 - Serviços Bancários </v>
      </c>
      <c r="D58" s="3">
        <f>'[1]TCE - ANEXO IV - Preencher'!F67</f>
        <v>0</v>
      </c>
      <c r="E58" s="5">
        <f>'[1]TCE - ANEXO IV - Preencher'!G67</f>
        <v>0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99</v>
      </c>
    </row>
    <row r="59" spans="1:12" s="8" customFormat="1" ht="19.5" customHeight="1">
      <c r="A59" s="3">
        <f>IFERROR(VLOOKUP(B59,'[1]DADOS (OCULTAR)'!$P$3:$R$53,3,0),"")</f>
        <v>11754025000369</v>
      </c>
      <c r="B59" s="4" t="str">
        <f>'[1]TCE - ANEXO IV - Preencher'!C68</f>
        <v>UPAE LIMOEIRO</v>
      </c>
      <c r="C59" s="4" t="str">
        <f>'[1]TCE - ANEXO IV - Preencher'!E68</f>
        <v xml:space="preserve">5.25 - Serviços Bancários </v>
      </c>
      <c r="D59" s="3">
        <f>'[1]TCE - ANEXO IV - Preencher'!F68</f>
        <v>0</v>
      </c>
      <c r="E59" s="5">
        <f>'[1]TCE - ANEXO IV - Preencher'!G68</f>
        <v>0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169</v>
      </c>
    </row>
    <row r="60" spans="1:12" s="8" customFormat="1" ht="19.5" customHeight="1">
      <c r="A60" s="3">
        <f>IFERROR(VLOOKUP(B60,'[1]DADOS (OCULTAR)'!$P$3:$R$53,3,0),"")</f>
        <v>11754025000369</v>
      </c>
      <c r="B60" s="4" t="str">
        <f>'[1]TCE - ANEXO IV - Preencher'!C69</f>
        <v>UPAE LIMOEIRO</v>
      </c>
      <c r="C60" s="4" t="str">
        <f>'[1]TCE - ANEXO IV - Preencher'!E69</f>
        <v>5.13 - Água e Esgoto</v>
      </c>
      <c r="D60" s="3">
        <f>'[1]TCE - ANEXO IV - Preencher'!F69</f>
        <v>9769035000164</v>
      </c>
      <c r="E60" s="5" t="str">
        <f>'[1]TCE - ANEXO IV - Preencher'!G69</f>
        <v>COMPESA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2608909</v>
      </c>
      <c r="L60" s="7">
        <f>'[1]TCE - ANEXO IV - Preencher'!N69</f>
        <v>547.16999999999996</v>
      </c>
    </row>
    <row r="61" spans="1:12" s="8" customFormat="1" ht="19.5" customHeight="1">
      <c r="A61" s="3">
        <f>IFERROR(VLOOKUP(B61,'[1]DADOS (OCULTAR)'!$P$3:$R$53,3,0),"")</f>
        <v>11754025000369</v>
      </c>
      <c r="B61" s="4" t="str">
        <f>'[1]TCE - ANEXO IV - Preencher'!C70</f>
        <v>UPAE LIMOEIRO</v>
      </c>
      <c r="C61" s="4" t="str">
        <f>'[1]TCE - ANEXO IV - Preencher'!E70</f>
        <v>5.12 - Energia Elétrica</v>
      </c>
      <c r="D61" s="3">
        <f>'[1]TCE - ANEXO IV - Preencher'!F70</f>
        <v>10835932000108</v>
      </c>
      <c r="E61" s="5" t="str">
        <f>'[1]TCE - ANEXO IV - Preencher'!G70</f>
        <v xml:space="preserve">COMPANHIA ENERGETICA DE PERNAMBUCO 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097809356</v>
      </c>
      <c r="I61" s="6">
        <f>IF('[1]TCE - ANEXO IV - Preencher'!K70="","",'[1]TCE - ANEXO IV - Preencher'!K70)</f>
        <v>43880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4747.63</v>
      </c>
    </row>
    <row r="62" spans="1:12" s="8" customFormat="1" ht="19.5" customHeight="1">
      <c r="A62" s="3">
        <f>IFERROR(VLOOKUP(B62,'[1]DADOS (OCULTAR)'!$P$3:$R$53,3,0),"")</f>
        <v>11754025000369</v>
      </c>
      <c r="B62" s="4" t="str">
        <f>'[1]TCE - ANEXO IV - Preencher'!C71</f>
        <v>UPAE LIMOEIRO</v>
      </c>
      <c r="C62" s="4" t="str">
        <f>'[1]TCE - ANEXO IV - Preencher'!E71</f>
        <v>5.3 - Locação de Máquinas e Equipamentos</v>
      </c>
      <c r="D62" s="3">
        <f>'[1]TCE - ANEXO IV - Preencher'!F71</f>
        <v>59105999000186</v>
      </c>
      <c r="E62" s="5" t="str">
        <f>'[1]TCE - ANEXO IV - Preencher'!G71</f>
        <v xml:space="preserve">WHIRLPOOL S/A 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3550308</v>
      </c>
      <c r="L62" s="7">
        <f>'[1]TCE - ANEXO IV - Preencher'!N71</f>
        <v>186.48</v>
      </c>
    </row>
    <row r="63" spans="1:12" s="8" customFormat="1" ht="19.5" customHeight="1">
      <c r="A63" s="3">
        <f>IFERROR(VLOOKUP(B63,'[1]DADOS (OCULTAR)'!$P$3:$R$53,3,0),"")</f>
        <v>11754025000369</v>
      </c>
      <c r="B63" s="4" t="str">
        <f>'[1]TCE - ANEXO IV - Preencher'!C72</f>
        <v>UPAE LIMOEIRO</v>
      </c>
      <c r="C63" s="4" t="str">
        <f>'[1]TCE - ANEXO IV - Preencher'!E72</f>
        <v>5.8 - Locação de Veículos Automotores</v>
      </c>
      <c r="D63" s="3">
        <f>'[1]TCE - ANEXO IV - Preencher'!F72</f>
        <v>2355633000148</v>
      </c>
      <c r="E63" s="5" t="str">
        <f>'[1]TCE - ANEXO IV - Preencher'!G72</f>
        <v>ABS TRANSPORTES E TURISMO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12016</v>
      </c>
      <c r="I63" s="6">
        <f>IF('[1]TCE - ANEXO IV - Preencher'!K72="","",'[1]TCE - ANEXO IV - Preencher'!K72)</f>
        <v>43889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2800</v>
      </c>
    </row>
    <row r="64" spans="1:12" s="8" customFormat="1" ht="19.5" customHeight="1">
      <c r="A64" s="3">
        <f>IFERROR(VLOOKUP(B64,'[1]DADOS (OCULTAR)'!$P$3:$R$53,3,0),"")</f>
        <v>11754025000369</v>
      </c>
      <c r="B64" s="4" t="str">
        <f>'[1]TCE - ANEXO IV - Preencher'!C73</f>
        <v>UPAE LIMOEIRO</v>
      </c>
      <c r="C64" s="4" t="str">
        <f>'[1]TCE - ANEXO IV - Preencher'!E73</f>
        <v>5.16 - Serviços Médico-Hospitalares, Odotonlógia e Laboratoriais</v>
      </c>
      <c r="D64" s="3">
        <f>'[1]TCE - ANEXO IV - Preencher'!F73</f>
        <v>3935478000100</v>
      </c>
      <c r="E64" s="5" t="str">
        <f>'[1]TCE - ANEXO IV - Preencher'!G73</f>
        <v>CARDIOLOGICA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00002522</v>
      </c>
      <c r="I64" s="6">
        <f>IF('[1]TCE - ANEXO IV - Preencher'!K73="","",'[1]TCE - ANEXO IV - Preencher'!K73)</f>
        <v>43900</v>
      </c>
      <c r="J64" s="5" t="str">
        <f>'[1]TCE - ANEXO IV - Preencher'!L73</f>
        <v>PCUK-BUBS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4492.5</v>
      </c>
    </row>
    <row r="65" spans="1:12" s="8" customFormat="1" ht="19.5" customHeight="1">
      <c r="A65" s="3">
        <f>IFERROR(VLOOKUP(B65,'[1]DADOS (OCULTAR)'!$P$3:$R$53,3,0),"")</f>
        <v>11754025000369</v>
      </c>
      <c r="B65" s="4" t="str">
        <f>'[1]TCE - ANEXO IV - Preencher'!C74</f>
        <v>UPAE LIMOEIRO</v>
      </c>
      <c r="C65" s="4" t="str">
        <f>'[1]TCE - ANEXO IV - Preencher'!E74</f>
        <v>5.16 - Serviços Médico-Hospitalares, Odotonlógia e Laboratoriais</v>
      </c>
      <c r="D65" s="3">
        <f>'[1]TCE - ANEXO IV - Preencher'!F74</f>
        <v>15317166000103</v>
      </c>
      <c r="E65" s="5" t="str">
        <f>'[1]TCE - ANEXO IV - Preencher'!G74</f>
        <v>CENTRO CARDIOLOGICO DO IDOSO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00001171</v>
      </c>
      <c r="I65" s="6">
        <f>IF('[1]TCE - ANEXO IV - Preencher'!K74="","",'[1]TCE - ANEXO IV - Preencher'!K74)</f>
        <v>43900</v>
      </c>
      <c r="J65" s="5" t="str">
        <f>'[1]TCE - ANEXO IV - Preencher'!L74</f>
        <v>LB9Y-UEY3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3369.37</v>
      </c>
    </row>
    <row r="66" spans="1:12" s="8" customFormat="1" ht="19.5" customHeight="1">
      <c r="A66" s="3">
        <f>IFERROR(VLOOKUP(B66,'[1]DADOS (OCULTAR)'!$P$3:$R$53,3,0),"")</f>
        <v>11754025000369</v>
      </c>
      <c r="B66" s="4" t="str">
        <f>'[1]TCE - ANEXO IV - Preencher'!C75</f>
        <v>UPAE LIMOEIRO</v>
      </c>
      <c r="C66" s="4" t="str">
        <f>'[1]TCE - ANEXO IV - Preencher'!E75</f>
        <v>5.16 - Serviços Médico-Hospitalares, Odotonlógia e Laboratoriais</v>
      </c>
      <c r="D66" s="3">
        <f>'[1]TCE - ANEXO IV - Preencher'!F75</f>
        <v>22345633000174</v>
      </c>
      <c r="E66" s="5" t="str">
        <f>'[1]TCE - ANEXO IV - Preencher'!G75</f>
        <v>DANTAS &amp; FONTAN DERMATOLOGIA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00003686</v>
      </c>
      <c r="I66" s="6">
        <f>IF('[1]TCE - ANEXO IV - Preencher'!K75="","",'[1]TCE - ANEXO IV - Preencher'!K75)</f>
        <v>43901</v>
      </c>
      <c r="J66" s="5" t="str">
        <f>'[1]TCE - ANEXO IV - Preencher'!L75</f>
        <v>FDFP-HGDE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8985</v>
      </c>
    </row>
    <row r="67" spans="1:12" s="8" customFormat="1" ht="19.5" customHeight="1">
      <c r="A67" s="3">
        <f>IFERROR(VLOOKUP(B67,'[1]DADOS (OCULTAR)'!$P$3:$R$53,3,0),"")</f>
        <v>11754025000369</v>
      </c>
      <c r="B67" s="4" t="str">
        <f>'[1]TCE - ANEXO IV - Preencher'!C76</f>
        <v>UPAE LIMOEIRO</v>
      </c>
      <c r="C67" s="4" t="str">
        <f>'[1]TCE - ANEXO IV - Preencher'!E76</f>
        <v>5.16 - Serviços Médico-Hospitalares, Odotonlógia e Laboratoriais</v>
      </c>
      <c r="D67" s="3">
        <f>'[1]TCE - ANEXO IV - Preencher'!F76</f>
        <v>21016814000194</v>
      </c>
      <c r="E67" s="5" t="str">
        <f>'[1]TCE - ANEXO IV - Preencher'!G76</f>
        <v>SALES &amp; CARVALHO ASSISTENCIA A SAUDE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0000001202</v>
      </c>
      <c r="I67" s="6">
        <f>IF('[1]TCE - ANEXO IV - Preencher'!K76="","",'[1]TCE - ANEXO IV - Preencher'!K76)</f>
        <v>43898</v>
      </c>
      <c r="J67" s="5" t="str">
        <f>'[1]TCE - ANEXO IV - Preencher'!L76</f>
        <v>299672058</v>
      </c>
      <c r="K67" s="5" t="str">
        <f>IF(F67="B",LEFT('[1]TCE - ANEXO IV - Preencher'!M76,2),IF(F67="S",LEFT('[1]TCE - ANEXO IV - Preencher'!M76,7),IF('[1]TCE - ANEXO IV - Preencher'!H76="","")))</f>
        <v>2408102</v>
      </c>
      <c r="L67" s="7">
        <f>'[1]TCE - ANEXO IV - Preencher'!N76</f>
        <v>11231.25</v>
      </c>
    </row>
    <row r="68" spans="1:12" s="8" customFormat="1" ht="19.5" customHeight="1">
      <c r="A68" s="3">
        <f>IFERROR(VLOOKUP(B68,'[1]DADOS (OCULTAR)'!$P$3:$R$53,3,0),"")</f>
        <v>11754025000369</v>
      </c>
      <c r="B68" s="4" t="str">
        <f>'[1]TCE - ANEXO IV - Preencher'!C77</f>
        <v>UPAE LIMOEIRO</v>
      </c>
      <c r="C68" s="4" t="str">
        <f>'[1]TCE - ANEXO IV - Preencher'!E77</f>
        <v>5.16 - Serviços Médico-Hospitalares, Odotonlógia e Laboratoriais</v>
      </c>
      <c r="D68" s="3">
        <f>'[1]TCE - ANEXO IV - Preencher'!F77</f>
        <v>21204660000164</v>
      </c>
      <c r="E68" s="5" t="str">
        <f>'[1]TCE - ANEXO IV - Preencher'!G77</f>
        <v>OFTALMO PRIME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00000322</v>
      </c>
      <c r="I68" s="6">
        <f>IF('[1]TCE - ANEXO IV - Preencher'!K77="","",'[1]TCE - ANEXO IV - Preencher'!K77)</f>
        <v>43892</v>
      </c>
      <c r="J68" s="5" t="str">
        <f>'[1]TCE - ANEXO IV - Preencher'!L77</f>
        <v>DR2Q-RF1B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11231.25</v>
      </c>
    </row>
    <row r="69" spans="1:12" s="8" customFormat="1" ht="19.5" customHeight="1">
      <c r="A69" s="3">
        <f>IFERROR(VLOOKUP(B69,'[1]DADOS (OCULTAR)'!$P$3:$R$53,3,0),"")</f>
        <v>11754025000369</v>
      </c>
      <c r="B69" s="4" t="str">
        <f>'[1]TCE - ANEXO IV - Preencher'!C78</f>
        <v>UPAE LIMOEIRO</v>
      </c>
      <c r="C69" s="4" t="str">
        <f>'[1]TCE - ANEXO IV - Preencher'!E78</f>
        <v>5.16 - Serviços Médico-Hospitalares, Odotonlógia e Laboratoriais</v>
      </c>
      <c r="D69" s="3">
        <f>'[1]TCE - ANEXO IV - Preencher'!F78</f>
        <v>31228360000179</v>
      </c>
      <c r="E69" s="5" t="str">
        <f>'[1]TCE - ANEXO IV - Preencher'!G78</f>
        <v>MCSM CENTRO CLINICO E DIAGNOSTICO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84</v>
      </c>
      <c r="I69" s="6">
        <f>IF('[1]TCE - ANEXO IV - Preencher'!K78="","",'[1]TCE - ANEXO IV - Preencher'!K78)</f>
        <v>43888</v>
      </c>
      <c r="J69" s="5" t="str">
        <f>'[1]TCE - ANEXO IV - Preencher'!L78</f>
        <v>WUNM-IKDH</v>
      </c>
      <c r="K69" s="5" t="str">
        <f>IF(F69="B",LEFT('[1]TCE - ANEXO IV - Preencher'!M78,2),IF(F69="S",LEFT('[1]TCE - ANEXO IV - Preencher'!M78,7),IF('[1]TCE - ANEXO IV - Preencher'!H78="","")))</f>
        <v>2602209</v>
      </c>
      <c r="L69" s="7">
        <f>'[1]TCE - ANEXO IV - Preencher'!N78</f>
        <v>850</v>
      </c>
    </row>
    <row r="70" spans="1:12" s="8" customFormat="1" ht="19.5" customHeight="1">
      <c r="A70" s="3">
        <f>IFERROR(VLOOKUP(B70,'[1]DADOS (OCULTAR)'!$P$3:$R$53,3,0),"")</f>
        <v>11754025000369</v>
      </c>
      <c r="B70" s="4" t="str">
        <f>'[1]TCE - ANEXO IV - Preencher'!C79</f>
        <v>UPAE LIMOEIRO</v>
      </c>
      <c r="C70" s="4" t="str">
        <f>'[1]TCE - ANEXO IV - Preencher'!E79</f>
        <v>5.16 - Serviços Médico-Hospitalares, Odotonlógia e Laboratoriais</v>
      </c>
      <c r="D70" s="3">
        <f>'[1]TCE - ANEXO IV - Preencher'!F79</f>
        <v>2203863000191</v>
      </c>
      <c r="E70" s="5" t="str">
        <f>'[1]TCE - ANEXO IV - Preencher'!G79</f>
        <v>FLAVIO GALVAO &amp; CIA LTDA - EPP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00002450</v>
      </c>
      <c r="I70" s="6">
        <f>IF('[1]TCE - ANEXO IV - Preencher'!K79="","",'[1]TCE - ANEXO IV - Preencher'!K79)</f>
        <v>43895</v>
      </c>
      <c r="J70" s="5" t="str">
        <f>'[1]TCE - ANEXO IV - Preencher'!L79</f>
        <v>LU96-QBVB</v>
      </c>
      <c r="K70" s="5" t="str">
        <f>IF(F70="B",LEFT('[1]TCE - ANEXO IV - Preencher'!M79,2),IF(F70="S",LEFT('[1]TCE - ANEXO IV - Preencher'!M79,7),IF('[1]TCE - ANEXO IV - Preencher'!H79="","")))</f>
        <v>2927408</v>
      </c>
      <c r="L70" s="7">
        <f>'[1]TCE - ANEXO IV - Preencher'!N79</f>
        <v>1355</v>
      </c>
    </row>
    <row r="71" spans="1:12" s="8" customFormat="1" ht="19.5" customHeight="1">
      <c r="A71" s="3">
        <f>IFERROR(VLOOKUP(B71,'[1]DADOS (OCULTAR)'!$P$3:$R$53,3,0),"")</f>
        <v>11754025000369</v>
      </c>
      <c r="B71" s="4" t="str">
        <f>'[1]TCE - ANEXO IV - Preencher'!C80</f>
        <v>UPAE LIMOEIRO</v>
      </c>
      <c r="C71" s="4" t="str">
        <f>'[1]TCE - ANEXO IV - Preencher'!E80</f>
        <v>5.16 - Serviços Médico-Hospitalares, Odotonlógia e Laboratoriais</v>
      </c>
      <c r="D71" s="3">
        <f>'[1]TCE - ANEXO IV - Preencher'!F80</f>
        <v>29870479000107</v>
      </c>
      <c r="E71" s="5" t="str">
        <f>'[1]TCE - ANEXO IV - Preencher'!G80</f>
        <v>CARDIOMETABOLICO SERVICOS MEDICOS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00000451</v>
      </c>
      <c r="I71" s="6">
        <f>IF('[1]TCE - ANEXO IV - Preencher'!K80="","",'[1]TCE - ANEXO IV - Preencher'!K80)</f>
        <v>43910</v>
      </c>
      <c r="J71" s="5" t="str">
        <f>'[1]TCE - ANEXO IV - Preencher'!L80</f>
        <v>NSX6-LWQV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2656</v>
      </c>
    </row>
    <row r="72" spans="1:12" s="8" customFormat="1" ht="19.5" customHeight="1">
      <c r="A72" s="3">
        <f>IFERROR(VLOOKUP(B72,'[1]DADOS (OCULTAR)'!$P$3:$R$53,3,0),"")</f>
        <v>11754025000369</v>
      </c>
      <c r="B72" s="4" t="str">
        <f>'[1]TCE - ANEXO IV - Preencher'!C81</f>
        <v>UPAE LIMOEIRO</v>
      </c>
      <c r="C72" s="4" t="str">
        <f>'[1]TCE - ANEXO IV - Preencher'!E81</f>
        <v>5.16 - Serviços Médico-Hospitalares, Odotonlógia e Laboratoriais</v>
      </c>
      <c r="D72" s="3">
        <f>'[1]TCE - ANEXO IV - Preencher'!F81</f>
        <v>20683449000109</v>
      </c>
      <c r="E72" s="5" t="str">
        <f>'[1]TCE - ANEXO IV - Preencher'!G81</f>
        <v>GASPAR SERVICOS MEDICOS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00000556</v>
      </c>
      <c r="I72" s="6">
        <f>IF('[1]TCE - ANEXO IV - Preencher'!K81="","",'[1]TCE - ANEXO IV - Preencher'!K81)</f>
        <v>43902</v>
      </c>
      <c r="J72" s="5" t="str">
        <f>'[1]TCE - ANEXO IV - Preencher'!L81</f>
        <v>R7K6-L8ND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1400</v>
      </c>
    </row>
    <row r="73" spans="1:12" s="8" customFormat="1" ht="19.5" customHeight="1">
      <c r="A73" s="3">
        <f>IFERROR(VLOOKUP(B73,'[1]DADOS (OCULTAR)'!$P$3:$R$53,3,0),"")</f>
        <v>11754025000369</v>
      </c>
      <c r="B73" s="4" t="str">
        <f>'[1]TCE - ANEXO IV - Preencher'!C82</f>
        <v>UPAE LIMOEIRO</v>
      </c>
      <c r="C73" s="4" t="str">
        <f>'[1]TCE - ANEXO IV - Preencher'!E82</f>
        <v>5.16 - Serviços Médico-Hospitalares, Odotonlógia e Laboratoriais</v>
      </c>
      <c r="D73" s="3">
        <f>'[1]TCE - ANEXO IV - Preencher'!F82</f>
        <v>33363558000190</v>
      </c>
      <c r="E73" s="5" t="str">
        <f>'[1]TCE - ANEXO IV - Preencher'!G82</f>
        <v>LIA SERRA SERVICOS MEDICOS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00000024</v>
      </c>
      <c r="I73" s="6">
        <f>IF('[1]TCE - ANEXO IV - Preencher'!K82="","",'[1]TCE - ANEXO IV - Preencher'!K82)</f>
        <v>43900</v>
      </c>
      <c r="J73" s="5" t="str">
        <f>'[1]TCE - ANEXO IV - Preencher'!L82</f>
        <v>CG8C-FAZB</v>
      </c>
      <c r="K73" s="5" t="str">
        <f>IF(F73="B",LEFT('[1]TCE - ANEXO IV - Preencher'!M82,2),IF(F73="S",LEFT('[1]TCE - ANEXO IV - Preencher'!M82,7),IF('[1]TCE - ANEXO IV - Preencher'!H82="","")))</f>
        <v>2927408</v>
      </c>
      <c r="L73" s="7">
        <f>'[1]TCE - ANEXO IV - Preencher'!N82</f>
        <v>3080</v>
      </c>
    </row>
    <row r="74" spans="1:12" s="8" customFormat="1" ht="19.5" customHeight="1">
      <c r="A74" s="3">
        <f>IFERROR(VLOOKUP(B74,'[1]DADOS (OCULTAR)'!$P$3:$R$53,3,0),"")</f>
        <v>11754025000369</v>
      </c>
      <c r="B74" s="4" t="str">
        <f>'[1]TCE - ANEXO IV - Preencher'!C83</f>
        <v>UPAE LIMOEIRO</v>
      </c>
      <c r="C74" s="4" t="str">
        <f>'[1]TCE - ANEXO IV - Preencher'!E83</f>
        <v>5.16 - Serviços Médico-Hospitalares, Odotonlógia e Laboratoriais</v>
      </c>
      <c r="D74" s="3">
        <f>'[1]TCE - ANEXO IV - Preencher'!F83</f>
        <v>22768632000132</v>
      </c>
      <c r="E74" s="5" t="str">
        <f>'[1]TCE - ANEXO IV - Preencher'!G83</f>
        <v>P&amp;R MEDICOS LTDA ME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00000309</v>
      </c>
      <c r="I74" s="6">
        <f>IF('[1]TCE - ANEXO IV - Preencher'!K83="","",'[1]TCE - ANEXO IV - Preencher'!K83)</f>
        <v>43894</v>
      </c>
      <c r="J74" s="5" t="str">
        <f>'[1]TCE - ANEXO IV - Preencher'!L83</f>
        <v>RED7-B4CM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528</v>
      </c>
    </row>
    <row r="75" spans="1:12" s="8" customFormat="1" ht="19.5" customHeight="1">
      <c r="A75" s="3">
        <f>IFERROR(VLOOKUP(B75,'[1]DADOS (OCULTAR)'!$P$3:$R$53,3,0),"")</f>
        <v>11754025000369</v>
      </c>
      <c r="B75" s="4" t="str">
        <f>'[1]TCE - ANEXO IV - Preencher'!C84</f>
        <v>UPAE LIMOEIRO</v>
      </c>
      <c r="C75" s="4" t="str">
        <f>'[1]TCE - ANEXO IV - Preencher'!E84</f>
        <v>5.16 - Serviços Médico-Hospitalares, Odotonlógia e Laboratoriais</v>
      </c>
      <c r="D75" s="3">
        <f>'[1]TCE - ANEXO IV - Preencher'!F84</f>
        <v>11095922000146</v>
      </c>
      <c r="E75" s="5" t="str">
        <f>'[1]TCE - ANEXO IV - Preencher'!G84</f>
        <v>ECAPE SERVICOS MEDICOS LTDA EPP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00000505</v>
      </c>
      <c r="I75" s="6">
        <f>IF('[1]TCE - ANEXO IV - Preencher'!K84="","",'[1]TCE - ANEXO IV - Preencher'!K84)</f>
        <v>43895</v>
      </c>
      <c r="J75" s="5" t="str">
        <f>'[1]TCE - ANEXO IV - Preencher'!L84</f>
        <v>QTVV-TEDZ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1320</v>
      </c>
    </row>
    <row r="76" spans="1:12" s="8" customFormat="1" ht="19.5" customHeight="1">
      <c r="A76" s="3">
        <f>IFERROR(VLOOKUP(B76,'[1]DADOS (OCULTAR)'!$P$3:$R$53,3,0),"")</f>
        <v>11754025000369</v>
      </c>
      <c r="B76" s="4" t="str">
        <f>'[1]TCE - ANEXO IV - Preencher'!C85</f>
        <v>UPAE LIMOEIRO</v>
      </c>
      <c r="C76" s="4" t="str">
        <f>'[1]TCE - ANEXO IV - Preencher'!E85</f>
        <v>5.16 - Serviços Médico-Hospitalares, Odotonlógia e Laboratoriais</v>
      </c>
      <c r="D76" s="3">
        <f>'[1]TCE - ANEXO IV - Preencher'!F85</f>
        <v>23303022000126</v>
      </c>
      <c r="E76" s="5" t="str">
        <f>'[1]TCE - ANEXO IV - Preencher'!G85</f>
        <v xml:space="preserve">MEDIAGNUS IMAGENS DIAGNOSTICO LTDA ME 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0377</v>
      </c>
      <c r="I76" s="6">
        <f>IF('[1]TCE - ANEXO IV - Preencher'!K85="","",'[1]TCE - ANEXO IV - Preencher'!K85)</f>
        <v>43901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2603108</v>
      </c>
      <c r="L76" s="7">
        <f>'[1]TCE - ANEXO IV - Preencher'!N85</f>
        <v>7245</v>
      </c>
    </row>
    <row r="77" spans="1:12" s="8" customFormat="1" ht="19.5" customHeight="1">
      <c r="A77" s="3">
        <f>IFERROR(VLOOKUP(B77,'[1]DADOS (OCULTAR)'!$P$3:$R$53,3,0),"")</f>
        <v>11754025000369</v>
      </c>
      <c r="B77" s="4" t="str">
        <f>'[1]TCE - ANEXO IV - Preencher'!C86</f>
        <v>UPAE LIMOEIRO</v>
      </c>
      <c r="C77" s="4" t="str">
        <f>'[1]TCE - ANEXO IV - Preencher'!E86</f>
        <v>5.16 - Serviços Médico-Hospitalares, Odotonlógia e Laboratoriais</v>
      </c>
      <c r="D77" s="3">
        <f>'[1]TCE - ANEXO IV - Preencher'!F86</f>
        <v>23207575000185</v>
      </c>
      <c r="E77" s="5" t="str">
        <f>'[1]TCE - ANEXO IV - Preencher'!G86</f>
        <v>MARISE &amp; ANDERSON SERVICOS MEDICOS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00000551</v>
      </c>
      <c r="I77" s="6">
        <f>IF('[1]TCE - ANEXO IV - Preencher'!K86="","",'[1]TCE - ANEXO IV - Preencher'!K86)</f>
        <v>43900</v>
      </c>
      <c r="J77" s="5" t="str">
        <f>'[1]TCE - ANEXO IV - Preencher'!L86</f>
        <v>RNAB-C2HB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6738.75</v>
      </c>
    </row>
    <row r="78" spans="1:12" s="8" customFormat="1" ht="19.5" customHeight="1">
      <c r="A78" s="3">
        <f>IFERROR(VLOOKUP(B78,'[1]DADOS (OCULTAR)'!$P$3:$R$53,3,0),"")</f>
        <v>11754025000369</v>
      </c>
      <c r="B78" s="4" t="str">
        <f>'[1]TCE - ANEXO IV - Preencher'!C87</f>
        <v>UPAE LIMOEIRO</v>
      </c>
      <c r="C78" s="4" t="str">
        <f>'[1]TCE - ANEXO IV - Preencher'!E87</f>
        <v>5.16 - Serviços Médico-Hospitalares, Odotonlógia e Laboratoriais</v>
      </c>
      <c r="D78" s="3">
        <f>'[1]TCE - ANEXO IV - Preencher'!F87</f>
        <v>8885865000194</v>
      </c>
      <c r="E78" s="5" t="str">
        <f>'[1]TCE - ANEXO IV - Preencher'!G87</f>
        <v>MARIA DE LOURDES MONTEIRO RAMOS - ME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0000000276</v>
      </c>
      <c r="I78" s="6">
        <f>IF('[1]TCE - ANEXO IV - Preencher'!K87="","",'[1]TCE - ANEXO IV - Preencher'!K87)</f>
        <v>43895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2608909</v>
      </c>
      <c r="L78" s="7">
        <f>'[1]TCE - ANEXO IV - Preencher'!N87</f>
        <v>6860.39</v>
      </c>
    </row>
    <row r="79" spans="1:12" s="8" customFormat="1" ht="19.5" customHeight="1">
      <c r="A79" s="3">
        <f>IFERROR(VLOOKUP(B79,'[1]DADOS (OCULTAR)'!$P$3:$R$53,3,0),"")</f>
        <v>11754025000369</v>
      </c>
      <c r="B79" s="4" t="str">
        <f>'[1]TCE - ANEXO IV - Preencher'!C88</f>
        <v>UPAE LIMOEIRO</v>
      </c>
      <c r="C79" s="4" t="str">
        <f>'[1]TCE - ANEXO IV - Preencher'!E88</f>
        <v>5.16 - Serviços Médico-Hospitalares, Odotonlógia e Laboratoriais</v>
      </c>
      <c r="D79" s="3">
        <f>'[1]TCE - ANEXO IV - Preencher'!F88</f>
        <v>8885865000194</v>
      </c>
      <c r="E79" s="5" t="str">
        <f>'[1]TCE - ANEXO IV - Preencher'!G88</f>
        <v>MARIA DE LOURDES MONTEIRO RAMOS - ME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0000000277</v>
      </c>
      <c r="I79" s="6">
        <f>IF('[1]TCE - ANEXO IV - Preencher'!K88="","",'[1]TCE - ANEXO IV - Preencher'!K88)</f>
        <v>43895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2608909</v>
      </c>
      <c r="L79" s="7">
        <f>'[1]TCE - ANEXO IV - Preencher'!N88</f>
        <v>3445</v>
      </c>
    </row>
    <row r="80" spans="1:12" s="8" customFormat="1" ht="19.5" customHeight="1">
      <c r="A80" s="3">
        <f>IFERROR(VLOOKUP(B80,'[1]DADOS (OCULTAR)'!$P$3:$R$53,3,0),"")</f>
        <v>11754025000369</v>
      </c>
      <c r="B80" s="4" t="str">
        <f>'[1]TCE - ANEXO IV - Preencher'!C89</f>
        <v>UPAE LIMOEIRO</v>
      </c>
      <c r="C80" s="4" t="str">
        <f>'[1]TCE - ANEXO IV - Preencher'!E89</f>
        <v xml:space="preserve">4.6 - Serviços Médicos, Odontológico e Farmacêutocos </v>
      </c>
      <c r="D80" s="3">
        <f>'[1]TCE - ANEXO IV - Preencher'!F89</f>
        <v>2437508465</v>
      </c>
      <c r="E80" s="5" t="str">
        <f>'[1]TCE - ANEXO IV - Preencher'!G89</f>
        <v>ELISANGELA MARIA NUNES DA SILVA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2608909</v>
      </c>
      <c r="L80" s="7">
        <f>'[1]TCE - ANEXO IV - Preencher'!N89</f>
        <v>490.14</v>
      </c>
    </row>
    <row r="81" spans="1:12" s="8" customFormat="1" ht="19.5" customHeight="1">
      <c r="A81" s="3">
        <f>IFERROR(VLOOKUP(B81,'[1]DADOS (OCULTAR)'!$P$3:$R$53,3,0),"")</f>
        <v>11754025000369</v>
      </c>
      <c r="B81" s="4" t="str">
        <f>'[1]TCE - ANEXO IV - Preencher'!C90</f>
        <v>UPAE LIMOEIRO</v>
      </c>
      <c r="C81" s="4" t="str">
        <f>'[1]TCE - ANEXO IV - Preencher'!E90</f>
        <v>5.10 - Detetização/Tratamento de Resíduos e Afins</v>
      </c>
      <c r="D81" s="3">
        <f>'[1]TCE - ANEXO IV - Preencher'!F90</f>
        <v>11863530000180</v>
      </c>
      <c r="E81" s="5" t="str">
        <f>'[1]TCE - ANEXO IV - Preencher'!G90</f>
        <v>BRASCON GESTAO AMBIENTAL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00037852</v>
      </c>
      <c r="I81" s="6">
        <f>IF('[1]TCE - ANEXO IV - Preencher'!K90="","",'[1]TCE - ANEXO IV - Preencher'!K90)</f>
        <v>43893</v>
      </c>
      <c r="J81" s="5" t="str">
        <f>'[1]TCE - ANEXO IV - Preencher'!L90</f>
        <v>2NC6-D67E</v>
      </c>
      <c r="K81" s="5" t="str">
        <f>IF(F81="B",LEFT('[1]TCE - ANEXO IV - Preencher'!M90,2),IF(F81="S",LEFT('[1]TCE - ANEXO IV - Preencher'!M90,7),IF('[1]TCE - ANEXO IV - Preencher'!H90="","")))</f>
        <v>2611309</v>
      </c>
      <c r="L81" s="7">
        <f>'[1]TCE - ANEXO IV - Preencher'!N90</f>
        <v>220</v>
      </c>
    </row>
    <row r="82" spans="1:12" s="8" customFormat="1" ht="19.5" customHeight="1">
      <c r="A82" s="3">
        <f>IFERROR(VLOOKUP(B82,'[1]DADOS (OCULTAR)'!$P$3:$R$53,3,0),"")</f>
        <v>11754025000369</v>
      </c>
      <c r="B82" s="4" t="str">
        <f>'[1]TCE - ANEXO IV - Preencher'!C91</f>
        <v>UPAE LIMOEIRO</v>
      </c>
      <c r="C82" s="4" t="str">
        <f>'[1]TCE - ANEXO IV - Preencher'!E91</f>
        <v>5.17 - Manutenção de Software, Certificação Digital e Microfilmagem</v>
      </c>
      <c r="D82" s="3">
        <f>'[1]TCE - ANEXO IV - Preencher'!F91</f>
        <v>16783034000130</v>
      </c>
      <c r="E82" s="5" t="str">
        <f>'[1]TCE - ANEXO IV - Preencher'!G91</f>
        <v>SINTESE LICENCIAMENTO PROG P COMPRAS ON LINE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00009127</v>
      </c>
      <c r="I82" s="6">
        <f>IF('[1]TCE - ANEXO IV - Preencher'!K91="","",'[1]TCE - ANEXO IV - Preencher'!K91)</f>
        <v>43864</v>
      </c>
      <c r="J82" s="5" t="str">
        <f>'[1]TCE - ANEXO IV - Preencher'!L91</f>
        <v>2WXE-6DFN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750</v>
      </c>
    </row>
    <row r="83" spans="1:12" s="8" customFormat="1" ht="19.5" customHeight="1">
      <c r="A83" s="3">
        <f>IFERROR(VLOOKUP(B83,'[1]DADOS (OCULTAR)'!$P$3:$R$53,3,0),"")</f>
        <v>11754025000369</v>
      </c>
      <c r="B83" s="4" t="str">
        <f>'[1]TCE - ANEXO IV - Preencher'!C92</f>
        <v>UPAE LIMOEIRO</v>
      </c>
      <c r="C83" s="4" t="str">
        <f>'[1]TCE - ANEXO IV - Preencher'!E92</f>
        <v>5.17 - Manutenção de Software, Certificação Digital e Microfilmagem</v>
      </c>
      <c r="D83" s="3">
        <f>'[1]TCE - ANEXO IV - Preencher'!F92</f>
        <v>5662773000319</v>
      </c>
      <c r="E83" s="5" t="str">
        <f>'[1]TCE - ANEXO IV - Preencher'!G92</f>
        <v>PIXEON MEDICAL SYSTEMS S.A. COMERCIO E DESENVOLVIMENTO DE SOFTWARE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21216</v>
      </c>
      <c r="I83" s="6">
        <f>IF('[1]TCE - ANEXO IV - Preencher'!K92="","",'[1]TCE - ANEXO IV - Preencher'!K92)</f>
        <v>43867</v>
      </c>
      <c r="J83" s="5" t="str">
        <f>'[1]TCE - ANEXO IV - Preencher'!L92</f>
        <v>DSUZAWPI</v>
      </c>
      <c r="K83" s="5" t="str">
        <f>IF(F83="B",LEFT('[1]TCE - ANEXO IV - Preencher'!M92,2),IF(F83="S",LEFT('[1]TCE - ANEXO IV - Preencher'!M92,7),IF('[1]TCE - ANEXO IV - Preencher'!H92="","")))</f>
        <v>2927408</v>
      </c>
      <c r="L83" s="7">
        <f>'[1]TCE - ANEXO IV - Preencher'!N92</f>
        <v>5551.33</v>
      </c>
    </row>
    <row r="84" spans="1:12" s="8" customFormat="1" ht="19.5" customHeight="1">
      <c r="A84" s="3">
        <f>IFERROR(VLOOKUP(B84,'[1]DADOS (OCULTAR)'!$P$3:$R$53,3,0),"")</f>
        <v>11754025000369</v>
      </c>
      <c r="B84" s="4" t="str">
        <f>'[1]TCE - ANEXO IV - Preencher'!C93</f>
        <v>UPAE LIMOEIRO</v>
      </c>
      <c r="C84" s="4" t="str">
        <f>'[1]TCE - ANEXO IV - Preencher'!E93</f>
        <v>5.17 - Manutenção de Software, Certificação Digital e Microfilmagem</v>
      </c>
      <c r="D84" s="3">
        <f>'[1]TCE - ANEXO IV - Preencher'!F93</f>
        <v>3680650000113</v>
      </c>
      <c r="E84" s="5" t="str">
        <f>'[1]TCE - ANEXO IV - Preencher'!G93</f>
        <v xml:space="preserve">TECNOVA SERVICOS LTDA - ME 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00005098</v>
      </c>
      <c r="I84" s="6">
        <f>IF('[1]TCE - ANEXO IV - Preencher'!K93="","",'[1]TCE - ANEXO IV - Preencher'!K93)</f>
        <v>43879</v>
      </c>
      <c r="J84" s="5" t="str">
        <f>'[1]TCE - ANEXO IV - Preencher'!L93</f>
        <v>MR9S-RJJC</v>
      </c>
      <c r="K84" s="5" t="str">
        <f>IF(F84="B",LEFT('[1]TCE - ANEXO IV - Preencher'!M93,2),IF(F84="S",LEFT('[1]TCE - ANEXO IV - Preencher'!M93,7),IF('[1]TCE - ANEXO IV - Preencher'!H93="","")))</f>
        <v>2927408</v>
      </c>
      <c r="L84" s="7">
        <f>'[1]TCE - ANEXO IV - Preencher'!N93</f>
        <v>575.62</v>
      </c>
    </row>
    <row r="85" spans="1:12" s="8" customFormat="1" ht="19.5" customHeight="1">
      <c r="A85" s="3">
        <f>IFERROR(VLOOKUP(B85,'[1]DADOS (OCULTAR)'!$P$3:$R$53,3,0),"")</f>
        <v>11754025000369</v>
      </c>
      <c r="B85" s="4" t="str">
        <f>'[1]TCE - ANEXO IV - Preencher'!C94</f>
        <v>UPAE LIMOEIRO</v>
      </c>
      <c r="C85" s="4" t="str">
        <f>'[1]TCE - ANEXO IV - Preencher'!E94</f>
        <v>5.22 - Vigilância Ostensiva / Monitorada</v>
      </c>
      <c r="D85" s="3">
        <f>'[1]TCE - ANEXO IV - Preencher'!F94</f>
        <v>11572781000105</v>
      </c>
      <c r="E85" s="5" t="str">
        <f>'[1]TCE - ANEXO IV - Preencher'!G94</f>
        <v>SOSERVI VIGILANCIA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000006764</v>
      </c>
      <c r="I85" s="6">
        <f>IF('[1]TCE - ANEXO IV - Preencher'!K94="","",'[1]TCE - ANEXO IV - Preencher'!K94)</f>
        <v>43865</v>
      </c>
      <c r="J85" s="5" t="str">
        <f>'[1]TCE - ANEXO IV - Preencher'!L94</f>
        <v>HSHQO0587</v>
      </c>
      <c r="K85" s="5" t="str">
        <f>IF(F85="B",LEFT('[1]TCE - ANEXO IV - Preencher'!M94,2),IF(F85="S",LEFT('[1]TCE - ANEXO IV - Preencher'!M94,7),IF('[1]TCE - ANEXO IV - Preencher'!H94="","")))</f>
        <v>2609600</v>
      </c>
      <c r="L85" s="7">
        <f>'[1]TCE - ANEXO IV - Preencher'!N94</f>
        <v>10462.6</v>
      </c>
    </row>
    <row r="86" spans="1:12" s="8" customFormat="1" ht="19.5" customHeight="1">
      <c r="A86" s="3">
        <f>IFERROR(VLOOKUP(B86,'[1]DADOS (OCULTAR)'!$P$3:$R$53,3,0),"")</f>
        <v>11754025000369</v>
      </c>
      <c r="B86" s="4" t="str">
        <f>'[1]TCE - ANEXO IV - Preencher'!C95</f>
        <v>UPAE LIMOEIRO</v>
      </c>
      <c r="C86" s="4" t="str">
        <f>'[1]TCE - ANEXO IV - Preencher'!E95</f>
        <v>5.2 - Serviços Técnicos Profissionais</v>
      </c>
      <c r="D86" s="3">
        <f>'[1]TCE - ANEXO IV - Preencher'!F95</f>
        <v>8276880000135</v>
      </c>
      <c r="E86" s="5" t="str">
        <f>'[1]TCE - ANEXO IV - Preencher'!G95</f>
        <v xml:space="preserve">JVG CONTABILIDADE LTDA ME 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00001474</v>
      </c>
      <c r="I86" s="6">
        <f>IF('[1]TCE - ANEXO IV - Preencher'!K95="","",'[1]TCE - ANEXO IV - Preencher'!K95)</f>
        <v>43888</v>
      </c>
      <c r="J86" s="5" t="str">
        <f>'[1]TCE - ANEXO IV - Preencher'!L95</f>
        <v>7SUG-UMWA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4961.47</v>
      </c>
    </row>
    <row r="87" spans="1:12" s="8" customFormat="1" ht="19.5" customHeight="1">
      <c r="A87" s="3">
        <f>IFERROR(VLOOKUP(B87,'[1]DADOS (OCULTAR)'!$P$3:$R$53,3,0),"")</f>
        <v>11754025000369</v>
      </c>
      <c r="B87" s="4" t="str">
        <f>'[1]TCE - ANEXO IV - Preencher'!C96</f>
        <v>UPAE LIMOEIRO</v>
      </c>
      <c r="C87" s="4" t="str">
        <f>'[1]TCE - ANEXO IV - Preencher'!E96</f>
        <v>5.10 - Detetização/Tratamento de Resíduos e Afins</v>
      </c>
      <c r="D87" s="3">
        <f>'[1]TCE - ANEXO IV - Preencher'!F96</f>
        <v>18141540000150</v>
      </c>
      <c r="E87" s="5" t="str">
        <f>'[1]TCE - ANEXO IV - Preencher'!G96</f>
        <v xml:space="preserve">R SOUZA DA SILVA DEDETZACAO 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00000388</v>
      </c>
      <c r="I87" s="6">
        <f>IF('[1]TCE - ANEXO IV - Preencher'!K96="","",'[1]TCE - ANEXO IV - Preencher'!K96)</f>
        <v>43888</v>
      </c>
      <c r="J87" s="5" t="str">
        <f>'[1]TCE - ANEXO IV - Preencher'!L96</f>
        <v>8E7U-TMX9</v>
      </c>
      <c r="K87" s="5" t="str">
        <f>IF(F87="B",LEFT('[1]TCE - ANEXO IV - Preencher'!M96,2),IF(F87="S",LEFT('[1]TCE - ANEXO IV - Preencher'!M96,7),IF('[1]TCE - ANEXO IV - Preencher'!H96="","")))</f>
        <v>2600054</v>
      </c>
      <c r="L87" s="7">
        <f>'[1]TCE - ANEXO IV - Preencher'!N96</f>
        <v>250</v>
      </c>
    </row>
    <row r="88" spans="1:12" s="8" customFormat="1" ht="19.5" customHeight="1">
      <c r="A88" s="3">
        <f>IFERROR(VLOOKUP(B88,'[1]DADOS (OCULTAR)'!$P$3:$R$53,3,0),"")</f>
        <v>11754025000369</v>
      </c>
      <c r="B88" s="4" t="str">
        <f>'[1]TCE - ANEXO IV - Preencher'!C97</f>
        <v>UPAE LIMOEIRO</v>
      </c>
      <c r="C88" s="4" t="str">
        <f>'[1]TCE - ANEXO IV - Preencher'!E97</f>
        <v>5.23 - Limpeza e Conservação</v>
      </c>
      <c r="D88" s="3">
        <f>'[1]TCE - ANEXO IV - Preencher'!F97</f>
        <v>9863853000121</v>
      </c>
      <c r="E88" s="5" t="str">
        <f>'[1]TCE - ANEXO IV - Preencher'!G97</f>
        <v>SOSERVI - SOCIEDADE DE SERVICOS GERAIS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000047133</v>
      </c>
      <c r="I88" s="6">
        <f>IF('[1]TCE - ANEXO IV - Preencher'!K97="","",'[1]TCE - ANEXO IV - Preencher'!K97)</f>
        <v>43872</v>
      </c>
      <c r="J88" s="5" t="str">
        <f>'[1]TCE - ANEXO IV - Preencher'!L97</f>
        <v>BAPM56821</v>
      </c>
      <c r="K88" s="5" t="str">
        <f>IF(F88="B",LEFT('[1]TCE - ANEXO IV - Preencher'!M97,2),IF(F88="S",LEFT('[1]TCE - ANEXO IV - Preencher'!M97,7),IF('[1]TCE - ANEXO IV - Preencher'!H97="","")))</f>
        <v>2609600</v>
      </c>
      <c r="L88" s="7">
        <f>'[1]TCE - ANEXO IV - Preencher'!N97</f>
        <v>15587.39</v>
      </c>
    </row>
    <row r="89" spans="1:12" s="8" customFormat="1" ht="19.5" customHeight="1">
      <c r="A89" s="3">
        <f>IFERROR(VLOOKUP(B89,'[1]DADOS (OCULTAR)'!$P$3:$R$53,3,0),"")</f>
        <v>11754025000369</v>
      </c>
      <c r="B89" s="4" t="str">
        <f>'[1]TCE - ANEXO IV - Preencher'!C98</f>
        <v>UPAE LIMOEIRO</v>
      </c>
      <c r="C89" s="4" t="str">
        <f>'[1]TCE - ANEXO IV - Preencher'!E98</f>
        <v>5.99 - Outros Serviços de Terceiros Pessoa Jurídica</v>
      </c>
      <c r="D89" s="3">
        <f>'[1]TCE - ANEXO IV - Preencher'!F98</f>
        <v>9863853000121</v>
      </c>
      <c r="E89" s="5" t="str">
        <f>'[1]TCE - ANEXO IV - Preencher'!G98</f>
        <v>SOSERVI - SOCIEDADE DE SERVICOS GERAIS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000047118</v>
      </c>
      <c r="I89" s="6">
        <f>IF('[1]TCE - ANEXO IV - Preencher'!K98="","",'[1]TCE - ANEXO IV - Preencher'!K98)</f>
        <v>43872</v>
      </c>
      <c r="J89" s="5" t="str">
        <f>'[1]TCE - ANEXO IV - Preencher'!L98</f>
        <v>XUVS42043</v>
      </c>
      <c r="K89" s="5" t="str">
        <f>IF(F89="B",LEFT('[1]TCE - ANEXO IV - Preencher'!M98,2),IF(F89="S",LEFT('[1]TCE - ANEXO IV - Preencher'!M98,7),IF('[1]TCE - ANEXO IV - Preencher'!H98="","")))</f>
        <v>2609600</v>
      </c>
      <c r="L89" s="7">
        <f>'[1]TCE - ANEXO IV - Preencher'!N98</f>
        <v>5930.82</v>
      </c>
    </row>
    <row r="90" spans="1:12" s="8" customFormat="1" ht="19.5" customHeight="1">
      <c r="A90" s="3">
        <f>IFERROR(VLOOKUP(B90,'[1]DADOS (OCULTAR)'!$P$3:$R$53,3,0),"")</f>
        <v>11754025000369</v>
      </c>
      <c r="B90" s="4" t="str">
        <f>'[1]TCE - ANEXO IV - Preencher'!C99</f>
        <v>UPAE LIMOEIRO</v>
      </c>
      <c r="C90" s="4" t="str">
        <f>'[1]TCE - ANEXO IV - Preencher'!E99</f>
        <v>5.5 - Reparo e Manutenção de Máquinas e Equipamentos</v>
      </c>
      <c r="D90" s="3">
        <f>'[1]TCE - ANEXO IV - Preencher'!F99</f>
        <v>22551846000152</v>
      </c>
      <c r="E90" s="5" t="str">
        <f>'[1]TCE - ANEXO IV - Preencher'!G99</f>
        <v>F MONTEIRO PEIXOTO ENGENHARIA EIRELI - ME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219</v>
      </c>
      <c r="I90" s="6">
        <f>IF('[1]TCE - ANEXO IV - Preencher'!K99="","",'[1]TCE - ANEXO IV - Preencher'!K99)</f>
        <v>43893</v>
      </c>
      <c r="J90" s="5" t="str">
        <f>'[1]TCE - ANEXO IV - Preencher'!L99</f>
        <v>7385-5834-4855</v>
      </c>
      <c r="K90" s="5" t="str">
        <f>IF(F90="B",LEFT('[1]TCE - ANEXO IV - Preencher'!M99,2),IF(F90="S",LEFT('[1]TCE - ANEXO IV - Preencher'!M99,7),IF('[1]TCE - ANEXO IV - Preencher'!H99="","")))</f>
        <v>2924009</v>
      </c>
      <c r="L90" s="7">
        <f>'[1]TCE - ANEXO IV - Preencher'!N99</f>
        <v>5581.9</v>
      </c>
    </row>
    <row r="91" spans="1:12" s="8" customFormat="1" ht="19.5" customHeight="1">
      <c r="A91" s="3">
        <f>IFERROR(VLOOKUP(B91,'[1]DADOS (OCULTAR)'!$P$3:$R$53,3,0),"")</f>
        <v>11754025000369</v>
      </c>
      <c r="B91" s="4" t="str">
        <f>'[1]TCE - ANEXO IV - Preencher'!C100</f>
        <v>UPAE LIMOEIRO</v>
      </c>
      <c r="C91" s="4" t="str">
        <f>'[1]TCE - ANEXO IV - Preencher'!E100</f>
        <v>5.5 - Reparo e Manutenção de Máquinas e Equipamentos</v>
      </c>
      <c r="D91" s="3">
        <f>'[1]TCE - ANEXO IV - Preencher'!F100</f>
        <v>26332434000182</v>
      </c>
      <c r="E91" s="5" t="str">
        <f>'[1]TCE - ANEXO IV - Preencher'!G100</f>
        <v xml:space="preserve">LOGICO PROJETOS CONSULTORIA E SERVICOS DE CLIMATIZACAO 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00000168</v>
      </c>
      <c r="I91" s="6">
        <f>IF('[1]TCE - ANEXO IV - Preencher'!K100="","",'[1]TCE - ANEXO IV - Preencher'!K100)</f>
        <v>43894</v>
      </c>
      <c r="J91" s="5" t="str">
        <f>'[1]TCE - ANEXO IV - Preencher'!L100</f>
        <v>PEFS-JVIT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6800</v>
      </c>
    </row>
    <row r="92" spans="1:12" s="8" customFormat="1" ht="19.5" customHeight="1">
      <c r="A92" s="3">
        <f>IFERROR(VLOOKUP(B92,'[1]DADOS (OCULTAR)'!$P$3:$R$53,3,0),"")</f>
        <v>11754025000369</v>
      </c>
      <c r="B92" s="4" t="str">
        <f>'[1]TCE - ANEXO IV - Preencher'!C101</f>
        <v>UPAE LIMOEIRO</v>
      </c>
      <c r="C92" s="4" t="str">
        <f>'[1]TCE - ANEXO IV - Preencher'!E101</f>
        <v>5.5 - Reparo e Manutenção de Máquinas e Equipamentos</v>
      </c>
      <c r="D92" s="3">
        <f>'[1]TCE - ANEXO IV - Preencher'!F101</f>
        <v>7301609000301</v>
      </c>
      <c r="E92" s="5" t="str">
        <f>'[1]TCE - ANEXO IV - Preencher'!G101</f>
        <v>DISTRIBUIDORA CUMMINS DIESEL DO NORDESTE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000009995</v>
      </c>
      <c r="I92" s="6">
        <f>IF('[1]TCE - ANEXO IV - Preencher'!K101="","",'[1]TCE - ANEXO IV - Preencher'!K101)</f>
        <v>43860</v>
      </c>
      <c r="J92" s="5" t="str">
        <f>'[1]TCE - ANEXO IV - Preencher'!L101</f>
        <v>CMZU05517</v>
      </c>
      <c r="K92" s="5" t="str">
        <f>IF(F92="B",LEFT('[1]TCE - ANEXO IV - Preencher'!M101,2),IF(F92="S",LEFT('[1]TCE - ANEXO IV - Preencher'!M101,7),IF('[1]TCE - ANEXO IV - Preencher'!H101="","")))</f>
        <v>2607901</v>
      </c>
      <c r="L92" s="7">
        <f>'[1]TCE - ANEXO IV - Preencher'!N101</f>
        <v>667</v>
      </c>
    </row>
    <row r="93" spans="1:12" s="8" customFormat="1" ht="19.5" customHeight="1">
      <c r="A93" s="3" t="str">
        <f>IFERROR(VLOOKUP(B93,'[1]DADOS (OCULTAR)'!$P$3:$R$53,3,0),"")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>
      <c r="A94" s="3" t="str">
        <f>IFERROR(VLOOKUP(B94,'[1]DADOS (OCULTAR)'!$P$3:$R$53,3,0),"")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>
      <c r="A95" s="3" t="str">
        <f>IFERROR(VLOOKUP(B95,'[1]DADOS (OCULTAR)'!$P$3:$R$53,3,0),"")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>
      <c r="A96" s="3" t="str">
        <f>IFERROR(VLOOKUP(B96,'[1]DADOS (OCULTAR)'!$P$3:$R$53,3,0),"")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>
      <c r="A97" s="3" t="str">
        <f>IFERROR(VLOOKUP(B97,'[1]DADOS (OCULTAR)'!$P$3:$R$53,3,0),"")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>
      <c r="A98" s="3" t="str">
        <f>IFERROR(VLOOKUP(B98,'[1]DADOS (OCULTAR)'!$P$3:$R$53,3,0),"")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>
      <c r="A99" s="3" t="str">
        <f>IFERROR(VLOOKUP(B99,'[1]DADOS (OCULTAR)'!$P$3:$R$53,3,0),"")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>
      <c r="A100" s="3" t="str">
        <f>IFERROR(VLOOKUP(B100,'[1]DADOS (OCULTAR)'!$P$3:$R$53,3,0),"")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>
      <c r="A101" s="3" t="str">
        <f>IFERROR(VLOOKUP(B101,'[1]DADOS (OCULTAR)'!$P$3:$R$53,3,0),"")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>
      <c r="A102" s="3" t="str">
        <f>IFERROR(VLOOKUP(B102,'[1]DADOS (OCULTAR)'!$P$3:$R$53,3,0),"")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>
      <c r="A103" s="3" t="str">
        <f>IFERROR(VLOOKUP(B103,'[1]DADOS (OCULTAR)'!$P$3:$R$53,3,0),"")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>
      <c r="A104" s="3" t="str">
        <f>IFERROR(VLOOKUP(B104,'[1]DADOS (OCULTAR)'!$P$3:$R$53,3,0),"")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>
      <c r="A105" s="3" t="str">
        <f>IFERROR(VLOOKUP(B105,'[1]DADOS (OCULTAR)'!$P$3:$R$53,3,0),"")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>
      <c r="A106" s="3" t="str">
        <f>IFERROR(VLOOKUP(B106,'[1]DADOS (OCULTAR)'!$P$3:$R$53,3,0),"")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>
      <c r="A107" s="3" t="str">
        <f>IFERROR(VLOOKUP(B107,'[1]DADOS (OCULTAR)'!$P$3:$R$53,3,0),"")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>
      <c r="A108" s="3" t="str">
        <f>IFERROR(VLOOKUP(B108,'[1]DADOS (OCULTAR)'!$P$3:$R$53,3,0),"")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>
      <c r="A109" s="3" t="str">
        <f>IFERROR(VLOOKUP(B109,'[1]DADOS (OCULTAR)'!$P$3:$R$53,3,0),"")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>
      <c r="A110" s="3" t="str">
        <f>IFERROR(VLOOKUP(B110,'[1]DADOS (OCULTAR)'!$P$3:$R$53,3,0),"")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>
      <c r="A111" s="3" t="str">
        <f>IFERROR(VLOOKUP(B111,'[1]DADOS (OCULTAR)'!$P$3:$R$53,3,0),"")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>
      <c r="A112" s="3" t="str">
        <f>IFERROR(VLOOKUP(B112,'[1]DADOS (OCULTAR)'!$P$3:$R$53,3,0),"")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>
      <c r="A113" s="3" t="str">
        <f>IFERROR(VLOOKUP(B113,'[1]DADOS (OCULTAR)'!$P$3:$R$53,3,0),"")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>
      <c r="A114" s="3" t="str">
        <f>IFERROR(VLOOKUP(B114,'[1]DADOS (OCULTAR)'!$P$3:$R$53,3,0),"")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>
      <c r="A115" s="3" t="str">
        <f>IFERROR(VLOOKUP(B115,'[1]DADOS (OCULTAR)'!$P$3:$R$53,3,0),"")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>
      <c r="A116" s="3" t="str">
        <f>IFERROR(VLOOKUP(B116,'[1]DADOS (OCULTAR)'!$P$3:$R$53,3,0),"")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>
      <c r="A117" s="3" t="str">
        <f>IFERROR(VLOOKUP(B117,'[1]DADOS (OCULTAR)'!$P$3:$R$53,3,0),"")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>
      <c r="A118" s="3" t="str">
        <f>IFERROR(VLOOKUP(B118,'[1]DADOS (OCULTAR)'!$P$3:$R$53,3,0),"")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>
      <c r="A119" s="3" t="str">
        <f>IFERROR(VLOOKUP(B119,'[1]DADOS (OCULTAR)'!$P$3:$R$53,3,0),"")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>
      <c r="A120" s="3" t="str">
        <f>IFERROR(VLOOKUP(B120,'[1]DADOS (OCULTAR)'!$P$3:$R$53,3,0),"")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>
      <c r="A121" s="3" t="str">
        <f>IFERROR(VLOOKUP(B121,'[1]DADOS (OCULTAR)'!$P$3:$R$53,3,0),"")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>
      <c r="A122" s="3" t="str">
        <f>IFERROR(VLOOKUP(B122,'[1]DADOS (OCULTAR)'!$P$3:$R$53,3,0),"")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>
      <c r="A123" s="3" t="str">
        <f>IFERROR(VLOOKUP(B123,'[1]DADOS (OCULTAR)'!$P$3:$R$53,3,0),"")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>
      <c r="A124" s="3" t="str">
        <f>IFERROR(VLOOKUP(B124,'[1]DADOS (OCULTAR)'!$P$3:$R$53,3,0),"")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>
      <c r="A125" s="3" t="str">
        <f>IFERROR(VLOOKUP(B125,'[1]DADOS (OCULTAR)'!$P$3:$R$53,3,0),"")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>
      <c r="A126" s="3" t="str">
        <f>IFERROR(VLOOKUP(B126,'[1]DADOS (OCULTAR)'!$P$3:$R$53,3,0),"")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>
      <c r="A127" s="3" t="str">
        <f>IFERROR(VLOOKUP(B127,'[1]DADOS (OCULTAR)'!$P$3:$R$53,3,0),"")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>
      <c r="A128" s="3" t="str">
        <f>IFERROR(VLOOKUP(B128,'[1]DADOS (OCULTAR)'!$P$3:$R$53,3,0),"")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>
      <c r="A129" s="3" t="str">
        <f>IFERROR(VLOOKUP(B129,'[1]DADOS (OCULTAR)'!$P$3:$R$53,3,0),"")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>
      <c r="A130" s="3" t="str">
        <f>IFERROR(VLOOKUP(B130,'[1]DADOS (OCULTAR)'!$P$3:$R$53,3,0),"")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>
      <c r="A131" s="3" t="str">
        <f>IFERROR(VLOOKUP(B131,'[1]DADOS (OCULTAR)'!$P$3:$R$53,3,0),"")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>
      <c r="A132" s="3" t="str">
        <f>IFERROR(VLOOKUP(B132,'[1]DADOS (OCULTAR)'!$P$3:$R$53,3,0),"")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>
      <c r="A133" s="3" t="str">
        <f>IFERROR(VLOOKUP(B133,'[1]DADOS (OCULTAR)'!$P$3:$R$53,3,0),"")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>
      <c r="A134" s="3" t="str">
        <f>IFERROR(VLOOKUP(B134,'[1]DADOS (OCULTAR)'!$P$3:$R$53,3,0),"")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>
      <c r="A135" s="3" t="str">
        <f>IFERROR(VLOOKUP(B135,'[1]DADOS (OCULTAR)'!$P$3:$R$53,3,0),"")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>
      <c r="A136" s="3" t="str">
        <f>IFERROR(VLOOKUP(B136,'[1]DADOS (OCULTAR)'!$P$3:$R$53,3,0),"")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>
      <c r="A137" s="3" t="str">
        <f>IFERROR(VLOOKUP(B137,'[1]DADOS (OCULTAR)'!$P$3:$R$53,3,0),"")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(OCULTAR)'!$P$3:$R$53,3,0),"")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(OCULTAR)'!$P$3:$R$53,3,0),"")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(OCULTAR)'!$P$3:$R$53,3,0),"")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(OCULTAR)'!$P$3:$R$53,3,0),"")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Carla Santos de Morais</dc:creator>
  <cp:lastModifiedBy>Ana Carla Santos de Morais</cp:lastModifiedBy>
  <dcterms:created xsi:type="dcterms:W3CDTF">2020-07-21T19:07:27Z</dcterms:created>
  <dcterms:modified xsi:type="dcterms:W3CDTF">2020-07-21T19:07:57Z</dcterms:modified>
</cp:coreProperties>
</file>