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<sst xmlns="http://schemas.openxmlformats.org/spreadsheetml/2006/main" count="12" uniqueCount="12">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</sst>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JUNHO%202020\JUNHO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IMBIRIBEIRA</v>
          </cell>
          <cell r="E11" t="str">
            <v>1.99 - Outras Despesas com Pessoal</v>
          </cell>
          <cell r="F11">
            <v>19701488000102</v>
          </cell>
          <cell r="G11" t="str">
            <v>J CAVALCANTI</v>
          </cell>
          <cell r="H11" t="str">
            <v>S</v>
          </cell>
          <cell r="I11" t="str">
            <v>S</v>
          </cell>
          <cell r="J11" t="str">
            <v>104</v>
          </cell>
          <cell r="K11">
            <v>44008</v>
          </cell>
          <cell r="L11" t="str">
            <v>26200619701488000102550010000001041370612850</v>
          </cell>
          <cell r="M11" t="str">
            <v>2607901 - Jaboatão dos Guararapes - PE</v>
          </cell>
          <cell r="N11">
            <v>28060.74</v>
          </cell>
        </row>
        <row r="12">
          <cell r="C12" t="str">
            <v>UPA IMBIRIBEIRA</v>
          </cell>
          <cell r="E12" t="str">
            <v>3.12 - Material Hospitalar</v>
          </cell>
          <cell r="F12">
            <v>12882932000194</v>
          </cell>
          <cell r="G12" t="str">
            <v>EXOMED</v>
          </cell>
          <cell r="H12" t="str">
            <v>S</v>
          </cell>
          <cell r="I12" t="str">
            <v>S</v>
          </cell>
          <cell r="J12" t="str">
            <v>142433</v>
          </cell>
          <cell r="K12">
            <v>43980</v>
          </cell>
          <cell r="L12" t="str">
            <v>26200512882932000194550010001424331071476145</v>
          </cell>
          <cell r="M12" t="str">
            <v>2611606 - Recife - PE</v>
          </cell>
          <cell r="N12">
            <v>549</v>
          </cell>
        </row>
        <row r="13">
          <cell r="C13" t="str">
            <v>UPA IMBIRIBEIRA</v>
          </cell>
          <cell r="E13" t="str">
            <v>3.12 - Material Hospitalar</v>
          </cell>
          <cell r="F13">
            <v>13331096000112</v>
          </cell>
          <cell r="G13" t="str">
            <v>MODA PROFISSIONAL</v>
          </cell>
          <cell r="H13" t="str">
            <v>S</v>
          </cell>
          <cell r="I13" t="str">
            <v>S</v>
          </cell>
          <cell r="J13" t="str">
            <v>1050</v>
          </cell>
          <cell r="K13">
            <v>43980</v>
          </cell>
          <cell r="L13" t="str">
            <v>26200513331096000112550010000010501656412711</v>
          </cell>
          <cell r="M13" t="str">
            <v>2611606 - Recife - PE</v>
          </cell>
          <cell r="N13">
            <v>1575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12882932000194</v>
          </cell>
          <cell r="G14" t="str">
            <v>EXOMED</v>
          </cell>
          <cell r="H14" t="str">
            <v>S</v>
          </cell>
          <cell r="I14" t="str">
            <v>S</v>
          </cell>
          <cell r="J14" t="str">
            <v>142652</v>
          </cell>
          <cell r="K14">
            <v>43991</v>
          </cell>
          <cell r="L14" t="str">
            <v>26200612882932000194550010001426521290584830</v>
          </cell>
          <cell r="M14" t="str">
            <v>2611606 - Recife - PE</v>
          </cell>
          <cell r="N14">
            <v>1581.26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21381761000100</v>
          </cell>
          <cell r="G15" t="str">
            <v>SIX HOSPITALAR</v>
          </cell>
          <cell r="H15" t="str">
            <v>S</v>
          </cell>
          <cell r="I15" t="str">
            <v>S</v>
          </cell>
          <cell r="J15" t="str">
            <v>000031862</v>
          </cell>
          <cell r="K15">
            <v>44004</v>
          </cell>
          <cell r="L15" t="str">
            <v>26200621381761000100550010000318621260114470</v>
          </cell>
          <cell r="M15" t="str">
            <v>2607901 - Jaboatão dos Guararapes - PE</v>
          </cell>
          <cell r="N15">
            <v>1702.4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3307478000157</v>
          </cell>
          <cell r="G16" t="str">
            <v>MAX FILMES</v>
          </cell>
          <cell r="H16" t="str">
            <v>S</v>
          </cell>
          <cell r="I16" t="str">
            <v>S</v>
          </cell>
          <cell r="J16" t="str">
            <v>012931</v>
          </cell>
          <cell r="K16">
            <v>44005</v>
          </cell>
          <cell r="L16" t="str">
            <v>26200603307478000157550040000129311090163254</v>
          </cell>
          <cell r="M16" t="str">
            <v>2611606 - Recife - PE</v>
          </cell>
          <cell r="N16">
            <v>5047.7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21381761000100</v>
          </cell>
          <cell r="G17" t="str">
            <v>SIX HOSPITALAR</v>
          </cell>
          <cell r="H17" t="str">
            <v>S</v>
          </cell>
          <cell r="I17" t="str">
            <v>S</v>
          </cell>
          <cell r="J17" t="str">
            <v>000031905</v>
          </cell>
          <cell r="K17">
            <v>44005</v>
          </cell>
          <cell r="L17" t="str">
            <v>26200621381761000100550010000319051277585025</v>
          </cell>
          <cell r="M17" t="str">
            <v>2607901 - Jaboatão dos Guararapes - PE</v>
          </cell>
          <cell r="N17">
            <v>5313.73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12882932000194</v>
          </cell>
          <cell r="G18" t="str">
            <v>EXOMED</v>
          </cell>
          <cell r="H18" t="str">
            <v>S</v>
          </cell>
          <cell r="I18" t="str">
            <v>S</v>
          </cell>
          <cell r="J18" t="str">
            <v>142976</v>
          </cell>
          <cell r="K18">
            <v>44008</v>
          </cell>
          <cell r="L18" t="str">
            <v>26200612882932000194550010001429761906262610</v>
          </cell>
          <cell r="M18" t="str">
            <v>2611606 - Recife - PE</v>
          </cell>
          <cell r="N18">
            <v>518.4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1835769000192</v>
          </cell>
          <cell r="G19" t="str">
            <v>BRAMED</v>
          </cell>
          <cell r="H19" t="str">
            <v>S</v>
          </cell>
          <cell r="I19" t="str">
            <v>S</v>
          </cell>
          <cell r="J19" t="str">
            <v>000015965</v>
          </cell>
          <cell r="K19">
            <v>44008</v>
          </cell>
          <cell r="L19" t="str">
            <v>26200601835769000192550010000159651837603060</v>
          </cell>
          <cell r="M19" t="str">
            <v>2611606 - Recife - PE</v>
          </cell>
          <cell r="N19">
            <v>2700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21381761000100</v>
          </cell>
          <cell r="G20" t="str">
            <v>SIX HOSPITALAR</v>
          </cell>
          <cell r="H20" t="str">
            <v>S</v>
          </cell>
          <cell r="I20" t="str">
            <v>S</v>
          </cell>
          <cell r="J20" t="str">
            <v>000031862</v>
          </cell>
          <cell r="K20">
            <v>44004</v>
          </cell>
          <cell r="L20" t="str">
            <v>26200621381761000100550010000319821377067130</v>
          </cell>
          <cell r="M20" t="str">
            <v>2607901 - Jaboatão dos Guararapes - PE</v>
          </cell>
          <cell r="N20">
            <v>1332.8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15227236000132</v>
          </cell>
          <cell r="G21" t="str">
            <v>ATOS MEDICA</v>
          </cell>
          <cell r="H21" t="str">
            <v>S</v>
          </cell>
          <cell r="I21" t="str">
            <v>S</v>
          </cell>
          <cell r="J21" t="str">
            <v>7436</v>
          </cell>
          <cell r="K21">
            <v>43986</v>
          </cell>
          <cell r="L21" t="str">
            <v>26200615227236000132550010000074361111174360</v>
          </cell>
          <cell r="M21" t="str">
            <v>2611606 - Recife - PE</v>
          </cell>
          <cell r="N21">
            <v>990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4473960000120</v>
          </cell>
          <cell r="G22" t="str">
            <v xml:space="preserve">ASSUPCAO TEC COMERCIO </v>
          </cell>
          <cell r="H22" t="str">
            <v>S</v>
          </cell>
          <cell r="I22" t="str">
            <v>S</v>
          </cell>
          <cell r="J22" t="str">
            <v>1350</v>
          </cell>
          <cell r="K22">
            <v>43987</v>
          </cell>
          <cell r="L22" t="str">
            <v>26200604473960000120550010000013501714350012</v>
          </cell>
          <cell r="M22" t="str">
            <v>2609600 - Olinda - PE</v>
          </cell>
          <cell r="N22">
            <v>2578.98</v>
          </cell>
        </row>
        <row r="23">
          <cell r="C23" t="str">
            <v>UPA IMBIRIBEIRA</v>
          </cell>
          <cell r="E23" t="str">
            <v>3.4 - Material Farmacológico</v>
          </cell>
          <cell r="F23">
            <v>21381761000100</v>
          </cell>
          <cell r="G23" t="str">
            <v>SIX HOSPITALAR</v>
          </cell>
          <cell r="H23" t="str">
            <v>S</v>
          </cell>
          <cell r="I23" t="str">
            <v>S</v>
          </cell>
          <cell r="J23" t="str">
            <v>000031306</v>
          </cell>
          <cell r="K23">
            <v>43980</v>
          </cell>
          <cell r="L23" t="str">
            <v>26200521381761000100550010000313061816795668</v>
          </cell>
          <cell r="M23" t="str">
            <v>2607901 - Jaboatão dos Guararapes - PE</v>
          </cell>
          <cell r="N23">
            <v>4078</v>
          </cell>
        </row>
        <row r="24">
          <cell r="C24" t="str">
            <v>UPA IMBIRIBEIRA</v>
          </cell>
          <cell r="E24" t="str">
            <v>3.4 - Material Farmacológico</v>
          </cell>
          <cell r="F24">
            <v>12882932000194</v>
          </cell>
          <cell r="G24" t="str">
            <v>EXOMED</v>
          </cell>
          <cell r="H24" t="str">
            <v>S</v>
          </cell>
          <cell r="I24" t="str">
            <v>S</v>
          </cell>
          <cell r="J24" t="str">
            <v>142651</v>
          </cell>
          <cell r="K24">
            <v>43991</v>
          </cell>
          <cell r="L24" t="str">
            <v>26200612882932000194550010001426511717940217</v>
          </cell>
          <cell r="M24" t="str">
            <v>2609600 - Olinda - PE</v>
          </cell>
          <cell r="N24">
            <v>3150.96</v>
          </cell>
        </row>
        <row r="25">
          <cell r="C25" t="str">
            <v>UPA IMBIRIBEIRA</v>
          </cell>
          <cell r="E25" t="str">
            <v>3.4 - Material Farmacológico</v>
          </cell>
          <cell r="F25">
            <v>12882932000194</v>
          </cell>
          <cell r="G25" t="str">
            <v>EXOMED</v>
          </cell>
          <cell r="H25" t="str">
            <v>S</v>
          </cell>
          <cell r="I25" t="str">
            <v>S</v>
          </cell>
          <cell r="J25" t="str">
            <v>142648</v>
          </cell>
          <cell r="K25">
            <v>43991</v>
          </cell>
          <cell r="L25" t="str">
            <v>26200612882932000194550010001426481214321155</v>
          </cell>
          <cell r="M25" t="str">
            <v>2609600 - Olinda - PE</v>
          </cell>
          <cell r="N25">
            <v>11041.68</v>
          </cell>
        </row>
        <row r="26">
          <cell r="C26" t="str">
            <v>UPA IMBIRIBEIRA</v>
          </cell>
          <cell r="E26" t="str">
            <v>3.4 - Material Farmacológico</v>
          </cell>
          <cell r="F26">
            <v>12882932000194</v>
          </cell>
          <cell r="G26" t="str">
            <v>EXOMED</v>
          </cell>
          <cell r="H26" t="str">
            <v>S</v>
          </cell>
          <cell r="I26" t="str">
            <v>S</v>
          </cell>
          <cell r="J26" t="str">
            <v>122667</v>
          </cell>
          <cell r="K26">
            <v>43991</v>
          </cell>
          <cell r="L26" t="str">
            <v>26200612882932000194550010001426671478105274</v>
          </cell>
          <cell r="M26" t="str">
            <v>2609600 - Olinda - PE</v>
          </cell>
          <cell r="N26">
            <v>440</v>
          </cell>
        </row>
        <row r="27">
          <cell r="C27" t="str">
            <v>UPA IMBIRIBEIRA</v>
          </cell>
          <cell r="E27" t="str">
            <v>3.4 - Material Farmacológico</v>
          </cell>
          <cell r="F27">
            <v>21381761000100</v>
          </cell>
          <cell r="G27" t="str">
            <v>SIX HOSPITALAR</v>
          </cell>
          <cell r="H27" t="str">
            <v>S</v>
          </cell>
          <cell r="I27" t="str">
            <v>S</v>
          </cell>
          <cell r="J27" t="str">
            <v>000031864</v>
          </cell>
          <cell r="K27">
            <v>44004</v>
          </cell>
          <cell r="L27" t="str">
            <v>26200621381761000100550010000318641553813223</v>
          </cell>
          <cell r="M27" t="str">
            <v>2607901 - Jaboatão dos Guararapes - PE</v>
          </cell>
          <cell r="N27">
            <v>13031.6</v>
          </cell>
        </row>
        <row r="28">
          <cell r="C28" t="str">
            <v>UPA IMBIRIBEIRA</v>
          </cell>
          <cell r="E28" t="str">
            <v>3.4 - Material Farmacológico</v>
          </cell>
          <cell r="F28">
            <v>21381761000100</v>
          </cell>
          <cell r="G28" t="str">
            <v>SIX HOSPITALAR</v>
          </cell>
          <cell r="H28" t="str">
            <v>S</v>
          </cell>
          <cell r="I28" t="str">
            <v>S</v>
          </cell>
          <cell r="J28" t="str">
            <v>000031901</v>
          </cell>
          <cell r="K28">
            <v>44005</v>
          </cell>
          <cell r="L28" t="str">
            <v>26200621381761000100550010000319011588103830</v>
          </cell>
          <cell r="M28" t="str">
            <v>2607901 - Jaboatão dos Guararapes - PE</v>
          </cell>
          <cell r="N28">
            <v>6129.5</v>
          </cell>
        </row>
        <row r="29">
          <cell r="C29" t="str">
            <v>UPA IMBIRIBEIRA</v>
          </cell>
          <cell r="E29" t="str">
            <v>3.4 - Material Farmacológico</v>
          </cell>
          <cell r="F29">
            <v>12882932000194</v>
          </cell>
          <cell r="G29" t="str">
            <v>EXOMED</v>
          </cell>
          <cell r="H29" t="str">
            <v>S</v>
          </cell>
          <cell r="I29" t="str">
            <v>S</v>
          </cell>
          <cell r="J29" t="str">
            <v>142976</v>
          </cell>
          <cell r="K29">
            <v>44008</v>
          </cell>
          <cell r="L29" t="str">
            <v>26200612882932000194550010001429761906262610</v>
          </cell>
          <cell r="M29" t="str">
            <v>2611606 - Recife - PE</v>
          </cell>
          <cell r="N29">
            <v>4188.1099999999997</v>
          </cell>
        </row>
        <row r="30">
          <cell r="C30" t="str">
            <v>UPA IMBIRIBEIRA</v>
          </cell>
          <cell r="E30" t="str">
            <v>3.4 - Material Farmacológico</v>
          </cell>
          <cell r="F30">
            <v>21381761000100</v>
          </cell>
          <cell r="G30" t="str">
            <v>SIX HOSPITALAR</v>
          </cell>
          <cell r="H30" t="str">
            <v>S</v>
          </cell>
          <cell r="I30" t="str">
            <v>S</v>
          </cell>
          <cell r="J30" t="str">
            <v>000031982</v>
          </cell>
          <cell r="K30">
            <v>44008</v>
          </cell>
          <cell r="L30" t="str">
            <v>26200621381761000100550010000319821377067130</v>
          </cell>
          <cell r="M30" t="str">
            <v>2607901 - Jaboatão dos Guararapes - PE</v>
          </cell>
          <cell r="N30">
            <v>134.75</v>
          </cell>
        </row>
        <row r="31">
          <cell r="C31" t="str">
            <v>UPA IMBIRIBEIRA</v>
          </cell>
          <cell r="E31" t="str">
            <v>3.2 - Gás e Outros Materiais Engarrafados</v>
          </cell>
          <cell r="F31">
            <v>24380578002041</v>
          </cell>
          <cell r="G31" t="str">
            <v>WHITE MARTINS</v>
          </cell>
          <cell r="H31" t="str">
            <v>S</v>
          </cell>
          <cell r="I31" t="str">
            <v>S</v>
          </cell>
          <cell r="J31" t="str">
            <v>55846</v>
          </cell>
          <cell r="K31">
            <v>43987</v>
          </cell>
          <cell r="L31" t="str">
            <v>26200624380578002041550440000558461793322390</v>
          </cell>
          <cell r="M31" t="str">
            <v>2607901 - Jaboatão dos Guararapes - PE</v>
          </cell>
          <cell r="N31">
            <v>10801.51</v>
          </cell>
        </row>
        <row r="32">
          <cell r="C32" t="str">
            <v>UPA IMBIRIBEIRA</v>
          </cell>
          <cell r="E32" t="str">
            <v>3.2 - Gás e Outros Materiais Engarrafados</v>
          </cell>
          <cell r="F32">
            <v>24380578002041</v>
          </cell>
          <cell r="G32" t="str">
            <v>WHITE MARTINS</v>
          </cell>
          <cell r="H32" t="str">
            <v>S</v>
          </cell>
          <cell r="I32" t="str">
            <v>S</v>
          </cell>
          <cell r="J32" t="str">
            <v>41154</v>
          </cell>
          <cell r="K32">
            <v>43988</v>
          </cell>
          <cell r="L32" t="str">
            <v>26200624380578002041550080000411541793585590</v>
          </cell>
          <cell r="M32" t="str">
            <v>2607901 - Jaboatão dos Guararapes - PE</v>
          </cell>
          <cell r="N32">
            <v>549.16</v>
          </cell>
        </row>
        <row r="33">
          <cell r="C33" t="str">
            <v>UPA IMBIRIBEIRA</v>
          </cell>
          <cell r="E33" t="str">
            <v>3.2 - Gás e Outros Materiais Engarrafados</v>
          </cell>
          <cell r="F33">
            <v>24380578002041</v>
          </cell>
          <cell r="G33" t="str">
            <v>WHITE MARTINS</v>
          </cell>
          <cell r="H33" t="str">
            <v>S</v>
          </cell>
          <cell r="I33" t="str">
            <v>S</v>
          </cell>
          <cell r="J33" t="str">
            <v>41171</v>
          </cell>
          <cell r="K33">
            <v>43990</v>
          </cell>
          <cell r="L33" t="str">
            <v>26200624380578002041550080000411711793676317</v>
          </cell>
          <cell r="M33" t="str">
            <v>2607901 - Jaboatão dos Guararapes - PE</v>
          </cell>
          <cell r="N33">
            <v>549.16</v>
          </cell>
        </row>
        <row r="34">
          <cell r="C34" t="str">
            <v>UPA IMBIRIBEIRA</v>
          </cell>
          <cell r="E34" t="str">
            <v>3.2 - Gás e Outros Materiais Engarrafados</v>
          </cell>
          <cell r="F34">
            <v>24380578002041</v>
          </cell>
          <cell r="G34" t="str">
            <v>WHITE MARTINS</v>
          </cell>
          <cell r="H34" t="str">
            <v>S</v>
          </cell>
          <cell r="I34" t="str">
            <v>S</v>
          </cell>
          <cell r="J34" t="str">
            <v>41330</v>
          </cell>
          <cell r="K34">
            <v>44004</v>
          </cell>
          <cell r="L34" t="str">
            <v>26200624380578002041550080000413301795072360</v>
          </cell>
          <cell r="M34" t="str">
            <v>2607901 - Jaboatão dos Guararapes - PE</v>
          </cell>
          <cell r="N34">
            <v>284.2</v>
          </cell>
        </row>
        <row r="35">
          <cell r="C35" t="str">
            <v>UPA IMBIRIBEIRA</v>
          </cell>
          <cell r="E35" t="str">
            <v>3.2 - Gás e Outros Materiais Engarrafados</v>
          </cell>
          <cell r="F35">
            <v>24380578002041</v>
          </cell>
          <cell r="G35" t="str">
            <v>WHITE MARTINS</v>
          </cell>
          <cell r="H35" t="str">
            <v>S</v>
          </cell>
          <cell r="I35" t="str">
            <v>S</v>
          </cell>
          <cell r="J35" t="str">
            <v>41009</v>
          </cell>
          <cell r="K35">
            <v>43976</v>
          </cell>
          <cell r="L35" t="str">
            <v>26200524380578002041550080000410091792011847</v>
          </cell>
          <cell r="M35" t="str">
            <v>2607901 - Jaboatão dos Guararapes - PE</v>
          </cell>
          <cell r="N35">
            <v>284.2</v>
          </cell>
        </row>
        <row r="36">
          <cell r="C36" t="str">
            <v>UPA IMBIRIBEIRA</v>
          </cell>
          <cell r="E36" t="str">
            <v>3.99 - Outras despesas com Material de Consumo</v>
          </cell>
          <cell r="F36">
            <v>4473960000120</v>
          </cell>
          <cell r="G36" t="str">
            <v xml:space="preserve">ASSUPCAO TEC COMERCIO </v>
          </cell>
          <cell r="H36" t="str">
            <v>S</v>
          </cell>
          <cell r="I36" t="str">
            <v>S</v>
          </cell>
          <cell r="J36" t="str">
            <v>1358</v>
          </cell>
          <cell r="K36">
            <v>43997</v>
          </cell>
          <cell r="L36" t="str">
            <v>26200604473960000120550010000013581291198377</v>
          </cell>
          <cell r="M36" t="str">
            <v>2609600 - Olinda - PE</v>
          </cell>
          <cell r="N36">
            <v>1137.5999999999999</v>
          </cell>
        </row>
        <row r="37">
          <cell r="C37" t="str">
            <v>UPA IMBIRIBEIRA</v>
          </cell>
          <cell r="E37" t="str">
            <v>3.7 - Material de Limpeza e Produtos de Hgienização</v>
          </cell>
          <cell r="F37">
            <v>8014460000180</v>
          </cell>
          <cell r="G37" t="str">
            <v>VANPEL</v>
          </cell>
          <cell r="H37" t="str">
            <v>S</v>
          </cell>
          <cell r="I37" t="str">
            <v>S</v>
          </cell>
          <cell r="J37" t="str">
            <v>000027483</v>
          </cell>
          <cell r="K37">
            <v>43993</v>
          </cell>
          <cell r="L37" t="str">
            <v>26200608014460000180550010000274831001074053</v>
          </cell>
          <cell r="M37" t="str">
            <v>2607901 - Jaboatão dos Guararapes - PE</v>
          </cell>
          <cell r="N37">
            <v>536</v>
          </cell>
        </row>
        <row r="38">
          <cell r="C38" t="str">
            <v>UPA IMBIRIBEIRA</v>
          </cell>
          <cell r="E38" t="str">
            <v>3.7 - Material de Limpeza e Produtos de Hgienização</v>
          </cell>
          <cell r="F38">
            <v>35609013000147</v>
          </cell>
          <cell r="G38" t="str">
            <v>LIMPEMAX</v>
          </cell>
          <cell r="H38" t="str">
            <v>S</v>
          </cell>
          <cell r="I38" t="str">
            <v>S</v>
          </cell>
          <cell r="J38" t="str">
            <v>000163</v>
          </cell>
          <cell r="K38">
            <v>44004</v>
          </cell>
          <cell r="L38" t="str">
            <v>26200635609013000147550010000001631155047324</v>
          </cell>
          <cell r="M38" t="str">
            <v>2607901 - Jaboatão dos Guararapes - PE</v>
          </cell>
          <cell r="N38">
            <v>9701.01</v>
          </cell>
        </row>
        <row r="39">
          <cell r="C39" t="str">
            <v>UPA IMBIRIBEIRA</v>
          </cell>
          <cell r="E39" t="str">
            <v>3.99 - Outras despesas com Material de Consumo</v>
          </cell>
          <cell r="F39">
            <v>8014460000180</v>
          </cell>
          <cell r="G39" t="str">
            <v>VANPEL</v>
          </cell>
          <cell r="H39" t="str">
            <v>S</v>
          </cell>
          <cell r="I39" t="str">
            <v>S</v>
          </cell>
          <cell r="J39" t="str">
            <v>000027483</v>
          </cell>
          <cell r="K39">
            <v>43993</v>
          </cell>
          <cell r="L39" t="str">
            <v>26200608014460000180550010000274831001074053</v>
          </cell>
          <cell r="M39" t="str">
            <v>2607901 - Jaboatão dos Guararapes - PE</v>
          </cell>
          <cell r="N39">
            <v>32</v>
          </cell>
        </row>
        <row r="40">
          <cell r="C40" t="str">
            <v>UPA IMBIRIBEIRA</v>
          </cell>
          <cell r="E40" t="str">
            <v>3.99 - Outras despesas com Material de Consumo</v>
          </cell>
          <cell r="F40">
            <v>19701488000102</v>
          </cell>
          <cell r="G40" t="str">
            <v>J CAVALCANTI</v>
          </cell>
          <cell r="H40" t="str">
            <v>S</v>
          </cell>
          <cell r="I40" t="str">
            <v>S</v>
          </cell>
          <cell r="J40" t="str">
            <v>104</v>
          </cell>
          <cell r="K40">
            <v>44008</v>
          </cell>
          <cell r="L40" t="str">
            <v>26200619701488000102550010000001041370612850</v>
          </cell>
          <cell r="M40" t="str">
            <v>2607901 - Jaboatão dos Guararapes - PE</v>
          </cell>
          <cell r="N40">
            <v>8826</v>
          </cell>
        </row>
        <row r="41">
          <cell r="C41" t="str">
            <v>UPA IMBIRIBEIRA</v>
          </cell>
          <cell r="E41" t="str">
            <v>3.6 - Material de Expediente</v>
          </cell>
          <cell r="F41">
            <v>8014460000180</v>
          </cell>
          <cell r="G41" t="str">
            <v>VANPEL</v>
          </cell>
          <cell r="H41" t="str">
            <v>S</v>
          </cell>
          <cell r="I41" t="str">
            <v>S</v>
          </cell>
          <cell r="J41" t="str">
            <v>000027483</v>
          </cell>
          <cell r="K41">
            <v>43993</v>
          </cell>
          <cell r="L41" t="str">
            <v>26200608014460000180550010000274831001074053</v>
          </cell>
          <cell r="M41" t="str">
            <v>2607901 - Jaboatão dos Guararapes - PE</v>
          </cell>
          <cell r="N41">
            <v>430.5</v>
          </cell>
        </row>
        <row r="42">
          <cell r="C42" t="str">
            <v>UPA IMBIRIBEIRA</v>
          </cell>
          <cell r="E42" t="str">
            <v>3.6 - Material de Expediente</v>
          </cell>
          <cell r="F42">
            <v>35609013000147</v>
          </cell>
          <cell r="G42" t="str">
            <v>LIMPEMAX</v>
          </cell>
          <cell r="H42" t="str">
            <v>S</v>
          </cell>
          <cell r="I42" t="str">
            <v>S</v>
          </cell>
          <cell r="J42" t="str">
            <v>000162</v>
          </cell>
          <cell r="K42">
            <v>44004</v>
          </cell>
          <cell r="L42" t="str">
            <v>26200635609013000147550010000001621154964512</v>
          </cell>
          <cell r="M42" t="str">
            <v>2607901 - Jaboatão dos Guararapes - PE</v>
          </cell>
          <cell r="N42">
            <v>419.84</v>
          </cell>
        </row>
        <row r="43">
          <cell r="C43" t="str">
            <v>UPA IMBIRIBEIRA</v>
          </cell>
          <cell r="E43" t="str">
            <v>3.1 - Combustíveis e Lubrificantes Automotivos</v>
          </cell>
          <cell r="F43">
            <v>9044272000168</v>
          </cell>
          <cell r="G43" t="str">
            <v>ORGANIZAÇÃO PETROLEO</v>
          </cell>
          <cell r="H43" t="str">
            <v>S</v>
          </cell>
          <cell r="I43" t="str">
            <v>S</v>
          </cell>
          <cell r="J43" t="str">
            <v>000010620</v>
          </cell>
          <cell r="K43">
            <v>44001</v>
          </cell>
          <cell r="L43" t="str">
            <v>26200609044272000168550010000106201428517171</v>
          </cell>
          <cell r="M43" t="str">
            <v>2611606 - Recife - PE</v>
          </cell>
          <cell r="N43">
            <v>3369.07</v>
          </cell>
        </row>
        <row r="44">
          <cell r="C44" t="str">
            <v>UPA IMBIRIBEIRA</v>
          </cell>
          <cell r="E44" t="str">
            <v>3.1 - Combustíveis e Lubrificantes Automotivos</v>
          </cell>
          <cell r="F44">
            <v>9044272000168</v>
          </cell>
          <cell r="G44" t="str">
            <v>ORGANIZAÇÃO PETROLEO</v>
          </cell>
          <cell r="H44" t="str">
            <v>S</v>
          </cell>
          <cell r="I44" t="str">
            <v>S</v>
          </cell>
          <cell r="J44" t="str">
            <v>000010613</v>
          </cell>
          <cell r="K44">
            <v>44000</v>
          </cell>
          <cell r="L44" t="str">
            <v>26200609044272000168550010000106131963658848</v>
          </cell>
          <cell r="M44" t="str">
            <v>2611606 - Recife - PE</v>
          </cell>
          <cell r="N44">
            <v>3959.83</v>
          </cell>
        </row>
        <row r="45">
          <cell r="C45" t="str">
            <v>UPA IMBIRIBEIRA</v>
          </cell>
          <cell r="E45" t="str">
            <v xml:space="preserve">3.8 - Uniformes, Tecidos e Aviamentos </v>
          </cell>
          <cell r="F45">
            <v>35609013000147</v>
          </cell>
          <cell r="G45" t="str">
            <v>LIMPEMAX</v>
          </cell>
          <cell r="H45" t="str">
            <v>S</v>
          </cell>
          <cell r="I45" t="str">
            <v>S</v>
          </cell>
          <cell r="J45" t="str">
            <v>000162</v>
          </cell>
          <cell r="K45">
            <v>44004</v>
          </cell>
          <cell r="L45" t="str">
            <v>26200635609013000147550010000001621154964512</v>
          </cell>
          <cell r="M45" t="str">
            <v>2607901 - Jaboatão dos Guararapes - PE</v>
          </cell>
          <cell r="N45">
            <v>5500</v>
          </cell>
        </row>
        <row r="46">
          <cell r="C46" t="str">
            <v>UPA IMBIRIBEIRA</v>
          </cell>
          <cell r="E46" t="str">
            <v xml:space="preserve">3.8 - Uniformes, Tecidos e Aviamentos </v>
          </cell>
          <cell r="F46">
            <v>7227252000105</v>
          </cell>
          <cell r="G46" t="str">
            <v>SEGFIX</v>
          </cell>
          <cell r="H46" t="str">
            <v>S</v>
          </cell>
          <cell r="I46" t="str">
            <v>S</v>
          </cell>
          <cell r="J46" t="str">
            <v>000038683</v>
          </cell>
          <cell r="K46">
            <v>43987</v>
          </cell>
          <cell r="L46" t="str">
            <v>26200607227252000105550010000386831009940640</v>
          </cell>
          <cell r="M46" t="str">
            <v>2611606 - Recife - PE</v>
          </cell>
          <cell r="N46">
            <v>168</v>
          </cell>
        </row>
        <row r="47">
          <cell r="C47" t="str">
            <v>UPA IMBIRIBEIRA</v>
          </cell>
          <cell r="E47" t="str">
            <v xml:space="preserve">5.21 - Seguros em geral </v>
          </cell>
          <cell r="F47">
            <v>61198164000160</v>
          </cell>
          <cell r="G47" t="str">
            <v>PORTO SEGURO</v>
          </cell>
          <cell r="H47" t="str">
            <v>S</v>
          </cell>
          <cell r="I47" t="str">
            <v>N</v>
          </cell>
          <cell r="N47">
            <v>278.36</v>
          </cell>
        </row>
        <row r="48">
          <cell r="C48" t="str">
            <v>UPA IMBIRIBEIRA</v>
          </cell>
          <cell r="E48" t="str">
            <v xml:space="preserve">5.25 - Serviços Bancários </v>
          </cell>
          <cell r="F48">
            <v>90400888000142</v>
          </cell>
          <cell r="G48" t="str">
            <v>SANTANDER</v>
          </cell>
          <cell r="H48" t="str">
            <v>S</v>
          </cell>
          <cell r="I48" t="str">
            <v>N</v>
          </cell>
          <cell r="N48">
            <v>21.13</v>
          </cell>
        </row>
        <row r="49">
          <cell r="C49" t="str">
            <v>UPA IMBIRIBEIRA</v>
          </cell>
          <cell r="E49" t="str">
            <v xml:space="preserve">5.25 - Serviços Bancários </v>
          </cell>
          <cell r="F49">
            <v>360305000104</v>
          </cell>
          <cell r="G49" t="str">
            <v xml:space="preserve">CAIXA </v>
          </cell>
          <cell r="H49" t="str">
            <v>S</v>
          </cell>
          <cell r="I49" t="str">
            <v>N</v>
          </cell>
          <cell r="N49">
            <v>569</v>
          </cell>
        </row>
        <row r="50">
          <cell r="C50" t="str">
            <v>UPA IMBIRIBEIRA</v>
          </cell>
          <cell r="E50" t="str">
            <v>5.9 - Telefonia Móvel</v>
          </cell>
          <cell r="F50">
            <v>2421421001355</v>
          </cell>
          <cell r="G50" t="str">
            <v xml:space="preserve">TIM </v>
          </cell>
          <cell r="H50" t="str">
            <v>S</v>
          </cell>
          <cell r="I50" t="str">
            <v>N</v>
          </cell>
          <cell r="M50" t="str">
            <v>2611606 - Recife - PE</v>
          </cell>
          <cell r="N50">
            <v>334.99</v>
          </cell>
        </row>
        <row r="51">
          <cell r="C51" t="str">
            <v>UPA IMBIRIBEIRA</v>
          </cell>
          <cell r="E51" t="str">
            <v>5.9 - Telefonia Móvel</v>
          </cell>
          <cell r="F51">
            <v>3423730000193</v>
          </cell>
          <cell r="G51" t="str">
            <v>SMART TELECOMUNICAÇÃO</v>
          </cell>
          <cell r="H51" t="str">
            <v>S</v>
          </cell>
          <cell r="I51" t="str">
            <v>N</v>
          </cell>
          <cell r="N51">
            <v>800</v>
          </cell>
        </row>
        <row r="52">
          <cell r="C52" t="str">
            <v>UPA IMBIRIBEIRA</v>
          </cell>
          <cell r="E52" t="str">
            <v>5.13 - Água e Esgoto</v>
          </cell>
          <cell r="F52">
            <v>9769035000164</v>
          </cell>
          <cell r="G52" t="str">
            <v>COMPESA</v>
          </cell>
          <cell r="H52" t="str">
            <v>S</v>
          </cell>
          <cell r="I52" t="str">
            <v>N</v>
          </cell>
          <cell r="M52" t="str">
            <v>2611606 - Recife - PE</v>
          </cell>
          <cell r="N52">
            <v>5255.34</v>
          </cell>
        </row>
        <row r="53">
          <cell r="C53" t="str">
            <v>UPA IMBIRIBEIRA</v>
          </cell>
          <cell r="E53" t="str">
            <v>5.12 - Energia Elétrica</v>
          </cell>
          <cell r="F53">
            <v>10835932000108</v>
          </cell>
          <cell r="G53" t="str">
            <v>CELPE</v>
          </cell>
          <cell r="H53" t="str">
            <v>S</v>
          </cell>
          <cell r="I53" t="str">
            <v>S</v>
          </cell>
          <cell r="J53" t="str">
            <v>113240875</v>
          </cell>
          <cell r="K53">
            <v>44001</v>
          </cell>
          <cell r="M53" t="str">
            <v>2611606 - Recife - PE</v>
          </cell>
          <cell r="N53">
            <v>15864.81</v>
          </cell>
        </row>
        <row r="54">
          <cell r="C54" t="str">
            <v>UPA IMBIRIBEIRA</v>
          </cell>
          <cell r="E54" t="str">
            <v>5.3 - Locação de Máquinas e Equipamentos</v>
          </cell>
          <cell r="F54">
            <v>19533734000164</v>
          </cell>
          <cell r="G54" t="str">
            <v>GUSMAO LOCAÇAO DE MAQUINAS E EQUIP PARA ESCRITOTIO - ME</v>
          </cell>
          <cell r="H54" t="str">
            <v>S</v>
          </cell>
          <cell r="I54" t="str">
            <v>N</v>
          </cell>
          <cell r="M54" t="str">
            <v>2611606 - Recife - PE</v>
          </cell>
          <cell r="N54">
            <v>2595.5</v>
          </cell>
        </row>
        <row r="55">
          <cell r="C55" t="str">
            <v>UPA IMBIRIBEIRA</v>
          </cell>
          <cell r="E55" t="str">
            <v>5.3 - Locação de Máquinas e Equipamentos</v>
          </cell>
          <cell r="F55">
            <v>24380578002041</v>
          </cell>
          <cell r="G55" t="str">
            <v>WHITE MARTINS GASES INDUSTRIAIS NE LTDA</v>
          </cell>
          <cell r="H55" t="str">
            <v>S</v>
          </cell>
          <cell r="I55" t="str">
            <v>N</v>
          </cell>
          <cell r="M55" t="str">
            <v>2607901 - Jaboatão dos Guararapes - PE</v>
          </cell>
          <cell r="N55">
            <v>3652.22</v>
          </cell>
        </row>
        <row r="56">
          <cell r="C56" t="str">
            <v>UPA IMBIRIBEIRA</v>
          </cell>
          <cell r="E56" t="str">
            <v>5.3 - Locação de Máquinas e Equipamentos</v>
          </cell>
          <cell r="F56">
            <v>4752237000180</v>
          </cell>
          <cell r="G56" t="str">
            <v>ILAND COMERCIO E SERVIÇOS DE INFORMATICA LTDA ME</v>
          </cell>
          <cell r="H56" t="str">
            <v>S</v>
          </cell>
          <cell r="I56" t="str">
            <v>N</v>
          </cell>
          <cell r="M56" t="str">
            <v>2611606 - Recife - PE</v>
          </cell>
          <cell r="N56">
            <v>3896.59</v>
          </cell>
        </row>
        <row r="57">
          <cell r="C57" t="str">
            <v>UPA IMBIRIBEIRA</v>
          </cell>
          <cell r="E57" t="str">
            <v>5.3 - Locação de Máquinas e Equipamentos</v>
          </cell>
          <cell r="F57">
            <v>11229463000146</v>
          </cell>
          <cell r="G57" t="str">
            <v>WL MAQUINAS E ENCERADEIRAS</v>
          </cell>
          <cell r="H57" t="str">
            <v>S</v>
          </cell>
          <cell r="I57" t="str">
            <v>S</v>
          </cell>
          <cell r="J57" t="str">
            <v>05638</v>
          </cell>
          <cell r="K57">
            <v>44014</v>
          </cell>
          <cell r="M57" t="str">
            <v>2611606 - Recife - PE</v>
          </cell>
          <cell r="N57">
            <v>700</v>
          </cell>
        </row>
        <row r="58">
          <cell r="C58" t="str">
            <v>UPA IMBIRIBEIRA</v>
          </cell>
          <cell r="E58" t="str">
            <v>5.16 - Serviços Médico-Hospitalares, Odotonlógia e Laboratoriais</v>
          </cell>
          <cell r="F58">
            <v>31145185000156</v>
          </cell>
          <cell r="G58" t="str">
            <v>CONSULT LAB LABORATÓRIO DE ANALISES CLINICAS LTDA</v>
          </cell>
          <cell r="H58" t="str">
            <v>S</v>
          </cell>
          <cell r="I58" t="str">
            <v>S</v>
          </cell>
          <cell r="J58" t="str">
            <v>000000116</v>
          </cell>
          <cell r="K58">
            <v>44013</v>
          </cell>
          <cell r="L58" t="str">
            <v>XVNA82665</v>
          </cell>
          <cell r="M58" t="str">
            <v>2609600 - Olinda - PE</v>
          </cell>
          <cell r="N58">
            <v>23226.32</v>
          </cell>
        </row>
        <row r="59">
          <cell r="C59" t="str">
            <v>UPA IMBIRIBEIRA</v>
          </cell>
          <cell r="E59" t="str">
            <v>5.16 - Serviços Médico-Hospitalares, Odotonlógia e Laboratoriais</v>
          </cell>
          <cell r="F59">
            <v>3313161000123</v>
          </cell>
          <cell r="G59" t="str">
            <v>CENTRAL DE ATEND MEDICO SANTO EXPEDITO LTDA</v>
          </cell>
          <cell r="H59" t="str">
            <v>S</v>
          </cell>
          <cell r="I59" t="str">
            <v>S</v>
          </cell>
          <cell r="J59" t="str">
            <v>000009196</v>
          </cell>
          <cell r="K59">
            <v>44013</v>
          </cell>
          <cell r="L59" t="str">
            <v>NTZX37520</v>
          </cell>
          <cell r="M59" t="str">
            <v>2607901 - Jaboatão dos Guararapes - PE</v>
          </cell>
          <cell r="N59">
            <v>1288.0999999999999</v>
          </cell>
        </row>
        <row r="60">
          <cell r="C60" t="str">
            <v>UPA IMBIRIBEIRA</v>
          </cell>
          <cell r="E60" t="str">
            <v>5.8 - Locação de Veículos Automotores</v>
          </cell>
          <cell r="F60">
            <v>6349848000107</v>
          </cell>
          <cell r="G60" t="str">
            <v>LC EMPREENDIMENTO</v>
          </cell>
          <cell r="H60" t="str">
            <v>S</v>
          </cell>
          <cell r="I60" t="str">
            <v>N</v>
          </cell>
          <cell r="N60">
            <v>18000</v>
          </cell>
        </row>
        <row r="61">
          <cell r="C61" t="str">
            <v>UPA IMBIRIBEIRA</v>
          </cell>
          <cell r="E61" t="str">
            <v>5.99 - Outros Serviços de Terceiros Pessoa Jurídica</v>
          </cell>
          <cell r="F61">
            <v>17467595000192</v>
          </cell>
          <cell r="G61" t="str">
            <v>UNIESTER UNIDADE DE ESTERILIZAÇÃO LTDA ME</v>
          </cell>
          <cell r="H61" t="str">
            <v>S</v>
          </cell>
          <cell r="I61" t="str">
            <v>S</v>
          </cell>
          <cell r="J61" t="str">
            <v>00003208</v>
          </cell>
          <cell r="K61">
            <v>44014</v>
          </cell>
          <cell r="L61" t="str">
            <v>FX8LVNLF</v>
          </cell>
          <cell r="M61" t="str">
            <v>2611606 - Recife - PE</v>
          </cell>
          <cell r="N61">
            <v>6115</v>
          </cell>
        </row>
        <row r="62">
          <cell r="C62" t="str">
            <v>UPA IMBIRIBEIRA</v>
          </cell>
          <cell r="E62" t="str">
            <v>5.99 - Outros Serviços de Terceiros Pessoa Jurídica</v>
          </cell>
          <cell r="F62">
            <v>24050462000181</v>
          </cell>
          <cell r="G62" t="str">
            <v xml:space="preserve">SUPREMA </v>
          </cell>
          <cell r="H62" t="str">
            <v>S</v>
          </cell>
          <cell r="I62" t="str">
            <v>S</v>
          </cell>
          <cell r="J62" t="str">
            <v>00000010</v>
          </cell>
          <cell r="K62">
            <v>44048</v>
          </cell>
          <cell r="L62" t="str">
            <v>GEBBZJY3</v>
          </cell>
          <cell r="M62" t="str">
            <v>2600054 - Abreu e Lima - PE</v>
          </cell>
          <cell r="N62">
            <v>1850</v>
          </cell>
        </row>
        <row r="63">
          <cell r="C63" t="str">
            <v>UPA IMBIRIBEIRA</v>
          </cell>
          <cell r="E63" t="str">
            <v>5.15 - Serviços Domésticos</v>
          </cell>
          <cell r="F63">
            <v>23472508000198</v>
          </cell>
          <cell r="G63" t="str">
            <v>NOVA ERA</v>
          </cell>
          <cell r="H63" t="str">
            <v>S</v>
          </cell>
          <cell r="I63" t="str">
            <v>S</v>
          </cell>
          <cell r="J63" t="str">
            <v>00000240</v>
          </cell>
          <cell r="K63">
            <v>44014</v>
          </cell>
          <cell r="L63" t="str">
            <v>ULVF8U2K</v>
          </cell>
          <cell r="M63" t="str">
            <v>2611606 - Recife - PE</v>
          </cell>
          <cell r="N63">
            <v>939.14</v>
          </cell>
        </row>
        <row r="64">
          <cell r="C64" t="str">
            <v>UPA IMBIRIBEIRA</v>
          </cell>
          <cell r="E64" t="str">
            <v>5.17 - Manutenção de Software, Certificação Digital e Microfilmagem</v>
          </cell>
          <cell r="F64">
            <v>10891998000115</v>
          </cell>
          <cell r="G64" t="str">
            <v>ADVSERSIT</v>
          </cell>
          <cell r="H64" t="str">
            <v>S</v>
          </cell>
          <cell r="I64" t="str">
            <v>S</v>
          </cell>
          <cell r="J64" t="str">
            <v>000000321</v>
          </cell>
          <cell r="K64">
            <v>44013</v>
          </cell>
          <cell r="L64" t="str">
            <v>CWZR00939</v>
          </cell>
          <cell r="M64" t="str">
            <v>2610707 - Paulista - PE</v>
          </cell>
          <cell r="N64">
            <v>820</v>
          </cell>
        </row>
        <row r="65">
          <cell r="C65" t="str">
            <v>UPA IMBIRIBEIRA</v>
          </cell>
          <cell r="E65" t="str">
            <v>5.17 - Manutenção de Software, Certificação Digital e Microfilmagem</v>
          </cell>
          <cell r="F65">
            <v>92306257000780</v>
          </cell>
          <cell r="G65" t="str">
            <v>MV SISTEMA</v>
          </cell>
          <cell r="H65" t="str">
            <v>S</v>
          </cell>
          <cell r="I65" t="str">
            <v>S</v>
          </cell>
          <cell r="J65" t="str">
            <v>00012268</v>
          </cell>
          <cell r="K65">
            <v>43985</v>
          </cell>
          <cell r="L65" t="str">
            <v>EULLYXMX</v>
          </cell>
          <cell r="M65" t="str">
            <v>2611606 - Recife - PE</v>
          </cell>
          <cell r="N65">
            <v>13147.11</v>
          </cell>
        </row>
        <row r="66">
          <cell r="C66" t="str">
            <v>UPA IMBIRIBEIRA</v>
          </cell>
          <cell r="E66" t="str">
            <v>5.22 - Vigilância Ostensiva / Monitorada</v>
          </cell>
          <cell r="F66">
            <v>15195617000187</v>
          </cell>
          <cell r="G66" t="str">
            <v>B1 VIGILANCIA</v>
          </cell>
          <cell r="H66" t="str">
            <v>S</v>
          </cell>
          <cell r="I66" t="str">
            <v>S</v>
          </cell>
          <cell r="J66" t="str">
            <v>00001611</v>
          </cell>
          <cell r="K66">
            <v>44013</v>
          </cell>
          <cell r="L66" t="str">
            <v>2GEV7WYD</v>
          </cell>
          <cell r="M66" t="str">
            <v>2611606 - Recife - PE</v>
          </cell>
          <cell r="N66">
            <v>16000</v>
          </cell>
        </row>
        <row r="67">
          <cell r="C67" t="str">
            <v>UPA IMBIRIBEIRA</v>
          </cell>
          <cell r="E67" t="str">
            <v>5.10 - Detetização/Tratamento de Resíduos e Afins</v>
          </cell>
          <cell r="F67">
            <v>11389239000111</v>
          </cell>
          <cell r="G67" t="str">
            <v>JR XAVIER CAVALCANTI</v>
          </cell>
          <cell r="H67" t="str">
            <v>S</v>
          </cell>
          <cell r="I67" t="str">
            <v>S</v>
          </cell>
          <cell r="J67" t="str">
            <v>000004081</v>
          </cell>
          <cell r="K67">
            <v>44014</v>
          </cell>
          <cell r="L67" t="str">
            <v>DVMV53355</v>
          </cell>
          <cell r="M67" t="str">
            <v>2607901 - Jaboatão dos Guararapes - PE</v>
          </cell>
          <cell r="N67">
            <v>350</v>
          </cell>
        </row>
        <row r="68">
          <cell r="C68" t="str">
            <v>UPA IMBIRIBEIRA</v>
          </cell>
          <cell r="E68" t="str">
            <v>5.99 - Outros Serviços de Terceiros Pessoa Jurídica</v>
          </cell>
          <cell r="F68">
            <v>15425484000198</v>
          </cell>
          <cell r="G68" t="str">
            <v>JOAB GUIMARAES</v>
          </cell>
          <cell r="H68" t="str">
            <v>S</v>
          </cell>
          <cell r="I68" t="str">
            <v>S</v>
          </cell>
          <cell r="J68" t="str">
            <v>00000388</v>
          </cell>
          <cell r="K68">
            <v>44005</v>
          </cell>
          <cell r="L68" t="str">
            <v>YPMCLQFB</v>
          </cell>
          <cell r="M68" t="str">
            <v>2611606 - Recife - PE</v>
          </cell>
          <cell r="N68">
            <v>1400</v>
          </cell>
        </row>
        <row r="69">
          <cell r="C69" t="str">
            <v>UPA IMBIRIBEIRA</v>
          </cell>
          <cell r="E69" t="str">
            <v>5.99 - Outros Serviços de Terceiros Pessoa Jurídica</v>
          </cell>
          <cell r="F69">
            <v>26212576000106</v>
          </cell>
          <cell r="G69" t="str">
            <v xml:space="preserve">JOSE LUIZ CARDOSO </v>
          </cell>
          <cell r="H69" t="str">
            <v>S</v>
          </cell>
          <cell r="I69" t="str">
            <v>S</v>
          </cell>
          <cell r="J69" t="str">
            <v>000000048</v>
          </cell>
          <cell r="K69">
            <v>44011</v>
          </cell>
          <cell r="L69" t="str">
            <v>ABWS14137</v>
          </cell>
          <cell r="M69" t="str">
            <v>2607901 - Jaboatão dos Guararapes - PE</v>
          </cell>
          <cell r="N69">
            <v>1393.26</v>
          </cell>
        </row>
        <row r="70">
          <cell r="C70" t="str">
            <v>UPA IMBIRIBEIRA</v>
          </cell>
          <cell r="E70" t="str">
            <v>5.99 - Outros Serviços de Terceiros Pessoa Jurídica</v>
          </cell>
          <cell r="F70">
            <v>32237606000131</v>
          </cell>
          <cell r="G70" t="str">
            <v>WILSON RODRIGUES ADVOGADOS</v>
          </cell>
          <cell r="H70" t="str">
            <v>S</v>
          </cell>
          <cell r="I70" t="str">
            <v>S</v>
          </cell>
          <cell r="J70" t="str">
            <v>00000104</v>
          </cell>
          <cell r="K70">
            <v>44012</v>
          </cell>
          <cell r="L70" t="str">
            <v>XEGAPDGZ</v>
          </cell>
          <cell r="M70" t="str">
            <v>2611606 - Recife - PE</v>
          </cell>
          <cell r="N70">
            <v>6000</v>
          </cell>
        </row>
        <row r="71">
          <cell r="C71" t="str">
            <v>UPA IMBIRIBEIRA</v>
          </cell>
          <cell r="E71" t="str">
            <v>5.99 - Outros Serviços de Terceiros Pessoa Jurídica</v>
          </cell>
          <cell r="F71">
            <v>11735586000159</v>
          </cell>
          <cell r="G71" t="str">
            <v>FADE</v>
          </cell>
          <cell r="H71" t="str">
            <v>S</v>
          </cell>
          <cell r="I71" t="str">
            <v>S</v>
          </cell>
          <cell r="J71" t="str">
            <v>00058396</v>
          </cell>
          <cell r="K71">
            <v>44020</v>
          </cell>
          <cell r="L71" t="str">
            <v>BZEJK2GM</v>
          </cell>
          <cell r="M71" t="str">
            <v>2611606 - Recife - PE</v>
          </cell>
          <cell r="N71">
            <v>594</v>
          </cell>
        </row>
        <row r="72">
          <cell r="C72" t="str">
            <v>UPA IMBIRIBEIRA</v>
          </cell>
          <cell r="E72" t="str">
            <v>5.5 - Reparo e Manutenção de Máquinas e Equipamentos</v>
          </cell>
          <cell r="F72">
            <v>11239132000197</v>
          </cell>
          <cell r="G72" t="str">
            <v>ANTONIO MARQUES DOS SANTOS ME</v>
          </cell>
          <cell r="H72" t="str">
            <v>S</v>
          </cell>
          <cell r="I72" t="str">
            <v>S</v>
          </cell>
          <cell r="J72" t="str">
            <v>000001202</v>
          </cell>
          <cell r="K72">
            <v>43999</v>
          </cell>
          <cell r="L72" t="str">
            <v>VTHU65125</v>
          </cell>
          <cell r="M72" t="str">
            <v>2607901 - Jaboatão dos Guararapes - PE</v>
          </cell>
          <cell r="N72">
            <v>450</v>
          </cell>
        </row>
        <row r="73">
          <cell r="C73" t="str">
            <v>UPA IMBIRIBEIRA</v>
          </cell>
          <cell r="E73" t="str">
            <v>5.5 - Reparo e Manutenção de Máquinas e Equipamentos</v>
          </cell>
          <cell r="F73">
            <v>10433866000140</v>
          </cell>
          <cell r="G73" t="str">
            <v>GOLF ELEVADORES EIRELI ME</v>
          </cell>
          <cell r="H73" t="str">
            <v>S</v>
          </cell>
          <cell r="I73" t="str">
            <v>S</v>
          </cell>
          <cell r="J73" t="str">
            <v>00003237</v>
          </cell>
          <cell r="K73">
            <v>43992</v>
          </cell>
          <cell r="L73" t="str">
            <v>D6MCBHI6</v>
          </cell>
          <cell r="M73" t="str">
            <v>2611606 - Recife - PE</v>
          </cell>
          <cell r="N73">
            <v>505</v>
          </cell>
        </row>
        <row r="74">
          <cell r="C74" t="str">
            <v>UPA IMBIRIBEIRA</v>
          </cell>
          <cell r="E74" t="str">
            <v>5.5 - Reparo e Manutenção de Máquinas e Equipamentos</v>
          </cell>
          <cell r="F74">
            <v>24380578002041</v>
          </cell>
          <cell r="G74" t="str">
            <v>WHITE MARTINS GASES INDUSTRIAIS NE LTDA</v>
          </cell>
          <cell r="H74" t="str">
            <v>S</v>
          </cell>
          <cell r="I74" t="str">
            <v>S</v>
          </cell>
          <cell r="J74" t="str">
            <v>000009420</v>
          </cell>
          <cell r="K74">
            <v>43987</v>
          </cell>
          <cell r="L74" t="str">
            <v>JXPE37464</v>
          </cell>
          <cell r="M74" t="str">
            <v>2607901 - Jaboatão dos Guararapes - PE</v>
          </cell>
          <cell r="N74">
            <v>354.67</v>
          </cell>
        </row>
        <row r="75">
          <cell r="C75" t="str">
            <v>UPA IMBIRIBEIRA</v>
          </cell>
          <cell r="E75" t="str">
            <v>5.5 - Reparo e Manutenção de Máquinas e Equipamentos</v>
          </cell>
          <cell r="F75">
            <v>17398584000106</v>
          </cell>
          <cell r="G75" t="str">
            <v>MTG MONTAGEM</v>
          </cell>
          <cell r="H75" t="str">
            <v>S</v>
          </cell>
          <cell r="I75" t="str">
            <v>S</v>
          </cell>
          <cell r="J75" t="str">
            <v>00001189</v>
          </cell>
          <cell r="K75">
            <v>43985</v>
          </cell>
          <cell r="L75" t="str">
            <v>P4PCHKRQ</v>
          </cell>
          <cell r="M75" t="str">
            <v>2607901 - Jaboatão dos Guararapes - PE</v>
          </cell>
          <cell r="N75">
            <v>1700</v>
          </cell>
        </row>
        <row r="76">
          <cell r="C76" t="str">
            <v>UPA IMBIRIBEIRA</v>
          </cell>
          <cell r="E76" t="str">
            <v>5.10 - Detetização/Tratamento de Resíduos e Afins</v>
          </cell>
          <cell r="F76">
            <v>11863530000180</v>
          </cell>
          <cell r="G76" t="str">
            <v>BRASCON</v>
          </cell>
          <cell r="H76" t="str">
            <v>S</v>
          </cell>
          <cell r="I76" t="str">
            <v>S</v>
          </cell>
          <cell r="J76" t="str">
            <v>00044601</v>
          </cell>
          <cell r="K76">
            <v>44014</v>
          </cell>
          <cell r="L76" t="str">
            <v>376LE4H6</v>
          </cell>
          <cell r="M76" t="str">
            <v>2611309 - Pombos - PE</v>
          </cell>
          <cell r="N76">
            <v>5049</v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B16" zoomScale="90" zoomScaleNormal="90" workbookViewId="0">
      <selection activeCell="A42" sqref="A42:XFD4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19701488000102</v>
      </c>
      <c r="E2" s="5" t="str">
        <f>'[1]TCE - ANEXO IV - Preencher'!G11</f>
        <v>J CAVALCANTI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104</v>
      </c>
      <c r="I2" s="6">
        <f>IF('[1]TCE - ANEXO IV - Preencher'!K11="","",'[1]TCE - ANEXO IV - Preencher'!K11)</f>
        <v>44008</v>
      </c>
      <c r="J2" s="5" t="str">
        <f>'[1]TCE - ANEXO IV - Preencher'!L11</f>
        <v>26200619701488000102550010000001041370612850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28060.74</v>
      </c>
    </row>
    <row r="3" spans="1:12" s="8" customFormat="1" ht="19.5" customHeight="1" x14ac:dyDescent="0.2">
      <c r="A3" s="3">
        <f>IFERROR(VLOOKUP(B3,'[1]DADOS (OCULTAR)'!$P$3:$R$53,3,0),"")</f>
        <v>10075232000243</v>
      </c>
      <c r="B3" s="4" t="str">
        <f>'[1]TCE - ANEXO IV - Preencher'!C12</f>
        <v>UPA IMBIRIBEIRA</v>
      </c>
      <c r="C3" s="4" t="str">
        <f>'[1]TCE - ANEXO IV - Preencher'!E12</f>
        <v>3.12 - Material Hospitalar</v>
      </c>
      <c r="D3" s="3">
        <f>'[1]TCE - ANEXO IV - Preencher'!F12</f>
        <v>12882932000194</v>
      </c>
      <c r="E3" s="5" t="str">
        <f>'[1]TCE - ANEXO IV - Preencher'!G12</f>
        <v>EXOMED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142433</v>
      </c>
      <c r="I3" s="6">
        <f>IF('[1]TCE - ANEXO IV - Preencher'!K12="","",'[1]TCE - ANEXO IV - Preencher'!K12)</f>
        <v>43980</v>
      </c>
      <c r="J3" s="5" t="str">
        <f>'[1]TCE - ANEXO IV - Preencher'!L12</f>
        <v>26200512882932000194550010001424331071476145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549</v>
      </c>
    </row>
    <row r="4" spans="1:12" s="8" customFormat="1" ht="19.5" customHeight="1" x14ac:dyDescent="0.2">
      <c r="A4" s="3">
        <f>IFERROR(VLOOKUP(B4,'[1]DADOS (OCULTAR)'!$P$3:$R$53,3,0),"")</f>
        <v>10075232000243</v>
      </c>
      <c r="B4" s="4" t="str">
        <f>'[1]TCE - ANEXO IV - Preencher'!C13</f>
        <v>UPA IMBIRIBEIRA</v>
      </c>
      <c r="C4" s="4" t="str">
        <f>'[1]TCE - ANEXO IV - Preencher'!E13</f>
        <v>3.12 - Material Hospitalar</v>
      </c>
      <c r="D4" s="3">
        <f>'[1]TCE - ANEXO IV - Preencher'!F13</f>
        <v>13331096000112</v>
      </c>
      <c r="E4" s="5" t="str">
        <f>'[1]TCE - ANEXO IV - Preencher'!G13</f>
        <v>MODA PROFISSIONAL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1050</v>
      </c>
      <c r="I4" s="6">
        <f>IF('[1]TCE - ANEXO IV - Preencher'!K13="","",'[1]TCE - ANEXO IV - Preencher'!K13)</f>
        <v>43980</v>
      </c>
      <c r="J4" s="5" t="str">
        <f>'[1]TCE - ANEXO IV - Preencher'!L13</f>
        <v>26200513331096000112550010000010501656412711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1575</v>
      </c>
    </row>
    <row r="5" spans="1:12" s="8" customFormat="1" ht="19.5" customHeight="1" x14ac:dyDescent="0.2">
      <c r="A5" s="3">
        <f>IFERROR(VLOOKUP(B5,'[1]DADOS (OCULTAR)'!$P$3:$R$53,3,0),"")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12882932000194</v>
      </c>
      <c r="E5" s="5" t="str">
        <f>'[1]TCE - ANEXO IV - Preencher'!G14</f>
        <v>EXOMED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142652</v>
      </c>
      <c r="I5" s="6">
        <f>IF('[1]TCE - ANEXO IV - Preencher'!K14="","",'[1]TCE - ANEXO IV - Preencher'!K14)</f>
        <v>43991</v>
      </c>
      <c r="J5" s="5" t="str">
        <f>'[1]TCE - ANEXO IV - Preencher'!L14</f>
        <v>26200612882932000194550010001426521290584830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1581.26</v>
      </c>
    </row>
    <row r="6" spans="1:12" s="8" customFormat="1" ht="19.5" customHeight="1" x14ac:dyDescent="0.2">
      <c r="A6" s="3">
        <f>IFERROR(VLOOKUP(B6,'[1]DADOS (OCULTAR)'!$P$3:$R$53,3,0),"")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21381761000100</v>
      </c>
      <c r="E6" s="5" t="str">
        <f>'[1]TCE - ANEXO IV - Preencher'!G15</f>
        <v>SIX HOSPITALAR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000031862</v>
      </c>
      <c r="I6" s="6">
        <f>IF('[1]TCE - ANEXO IV - Preencher'!K15="","",'[1]TCE - ANEXO IV - Preencher'!K15)</f>
        <v>44004</v>
      </c>
      <c r="J6" s="5" t="str">
        <f>'[1]TCE - ANEXO IV - Preencher'!L15</f>
        <v>26200621381761000100550010000318621260114470</v>
      </c>
      <c r="K6" s="5" t="str">
        <f>IF(F6="B",LEFT('[1]TCE - ANEXO IV - Preencher'!M15,2),IF(F6="S",LEFT('[1]TCE - ANEXO IV - Preencher'!M15,7),IF('[1]TCE - ANEXO IV - Preencher'!H15="","")))</f>
        <v>2607901</v>
      </c>
      <c r="L6" s="7">
        <f>'[1]TCE - ANEXO IV - Preencher'!N15</f>
        <v>1702.4</v>
      </c>
    </row>
    <row r="7" spans="1:12" s="8" customFormat="1" ht="19.5" customHeight="1" x14ac:dyDescent="0.2">
      <c r="A7" s="3">
        <f>IFERROR(VLOOKUP(B7,'[1]DADOS (OCULTAR)'!$P$3:$R$53,3,0),"")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3307478000157</v>
      </c>
      <c r="E7" s="5" t="str">
        <f>'[1]TCE - ANEXO IV - Preencher'!G16</f>
        <v>MAX FILMES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012931</v>
      </c>
      <c r="I7" s="6">
        <f>IF('[1]TCE - ANEXO IV - Preencher'!K16="","",'[1]TCE - ANEXO IV - Preencher'!K16)</f>
        <v>44005</v>
      </c>
      <c r="J7" s="5" t="str">
        <f>'[1]TCE - ANEXO IV - Preencher'!L16</f>
        <v>26200603307478000157550040000129311090163254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5047.7</v>
      </c>
    </row>
    <row r="8" spans="1:12" s="8" customFormat="1" ht="19.5" customHeight="1" x14ac:dyDescent="0.2">
      <c r="A8" s="3">
        <f>IFERROR(VLOOKUP(B8,'[1]DADOS (OCULTAR)'!$P$3:$R$53,3,0),"")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21381761000100</v>
      </c>
      <c r="E8" s="5" t="str">
        <f>'[1]TCE - ANEXO IV - Preencher'!G17</f>
        <v>SIX HOSPITALAR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000031905</v>
      </c>
      <c r="I8" s="6">
        <f>IF('[1]TCE - ANEXO IV - Preencher'!K17="","",'[1]TCE - ANEXO IV - Preencher'!K17)</f>
        <v>44005</v>
      </c>
      <c r="J8" s="5" t="str">
        <f>'[1]TCE - ANEXO IV - Preencher'!L17</f>
        <v>26200621381761000100550010000319051277585025</v>
      </c>
      <c r="K8" s="5" t="str">
        <f>IF(F8="B",LEFT('[1]TCE - ANEXO IV - Preencher'!M17,2),IF(F8="S",LEFT('[1]TCE - ANEXO IV - Preencher'!M17,7),IF('[1]TCE - ANEXO IV - Preencher'!H17="","")))</f>
        <v>2607901</v>
      </c>
      <c r="L8" s="7">
        <f>'[1]TCE - ANEXO IV - Preencher'!N17</f>
        <v>5313.73</v>
      </c>
    </row>
    <row r="9" spans="1:12" s="8" customFormat="1" ht="19.5" customHeight="1" x14ac:dyDescent="0.2">
      <c r="A9" s="3">
        <f>IFERROR(VLOOKUP(B9,'[1]DADOS (OCULTAR)'!$P$3:$R$53,3,0),"")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12882932000194</v>
      </c>
      <c r="E9" s="5" t="str">
        <f>'[1]TCE - ANEXO IV - Preencher'!G18</f>
        <v>EXOMED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142976</v>
      </c>
      <c r="I9" s="6">
        <f>IF('[1]TCE - ANEXO IV - Preencher'!K18="","",'[1]TCE - ANEXO IV - Preencher'!K18)</f>
        <v>44008</v>
      </c>
      <c r="J9" s="5" t="str">
        <f>'[1]TCE - ANEXO IV - Preencher'!L18</f>
        <v>26200612882932000194550010001429761906262610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518.4</v>
      </c>
    </row>
    <row r="10" spans="1:12" s="8" customFormat="1" ht="19.5" customHeight="1" x14ac:dyDescent="0.2">
      <c r="A10" s="3">
        <f>IFERROR(VLOOKUP(B10,'[1]DADOS (OCULTAR)'!$P$3:$R$53,3,0),"")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1835769000192</v>
      </c>
      <c r="E10" s="5" t="str">
        <f>'[1]TCE - ANEXO IV - Preencher'!G19</f>
        <v>BRAMED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000015965</v>
      </c>
      <c r="I10" s="6">
        <f>IF('[1]TCE - ANEXO IV - Preencher'!K19="","",'[1]TCE - ANEXO IV - Preencher'!K19)</f>
        <v>44008</v>
      </c>
      <c r="J10" s="5" t="str">
        <f>'[1]TCE - ANEXO IV - Preencher'!L19</f>
        <v>26200601835769000192550010000159651837603060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2700</v>
      </c>
    </row>
    <row r="11" spans="1:12" s="8" customFormat="1" ht="19.5" customHeight="1" x14ac:dyDescent="0.2">
      <c r="A11" s="3">
        <f>IFERROR(VLOOKUP(B11,'[1]DADOS (OCULTAR)'!$P$3:$R$53,3,0),"")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21381761000100</v>
      </c>
      <c r="E11" s="5" t="str">
        <f>'[1]TCE - ANEXO IV - Preencher'!G20</f>
        <v>SIX HOSPITALAR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000031862</v>
      </c>
      <c r="I11" s="6">
        <f>IF('[1]TCE - ANEXO IV - Preencher'!K20="","",'[1]TCE - ANEXO IV - Preencher'!K20)</f>
        <v>44004</v>
      </c>
      <c r="J11" s="5" t="str">
        <f>'[1]TCE - ANEXO IV - Preencher'!L20</f>
        <v>26200621381761000100550010000319821377067130</v>
      </c>
      <c r="K11" s="5" t="str">
        <f>IF(F11="B",LEFT('[1]TCE - ANEXO IV - Preencher'!M20,2),IF(F11="S",LEFT('[1]TCE - ANEXO IV - Preencher'!M20,7),IF('[1]TCE - ANEXO IV - Preencher'!H20="","")))</f>
        <v>2607901</v>
      </c>
      <c r="L11" s="7">
        <f>'[1]TCE - ANEXO IV - Preencher'!N20</f>
        <v>1332.8</v>
      </c>
    </row>
    <row r="12" spans="1:12" s="8" customFormat="1" ht="19.5" customHeight="1" x14ac:dyDescent="0.2">
      <c r="A12" s="3">
        <f>IFERROR(VLOOKUP(B12,'[1]DADOS (OCULTAR)'!$P$3:$R$53,3,0),"")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15227236000132</v>
      </c>
      <c r="E12" s="5" t="str">
        <f>'[1]TCE - ANEXO IV - Preencher'!G21</f>
        <v>ATOS MEDICA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7436</v>
      </c>
      <c r="I12" s="6">
        <f>IF('[1]TCE - ANEXO IV - Preencher'!K21="","",'[1]TCE - ANEXO IV - Preencher'!K21)</f>
        <v>43986</v>
      </c>
      <c r="J12" s="5" t="str">
        <f>'[1]TCE - ANEXO IV - Preencher'!L21</f>
        <v>26200615227236000132550010000074361111174360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990</v>
      </c>
    </row>
    <row r="13" spans="1:12" s="8" customFormat="1" ht="19.5" customHeight="1" x14ac:dyDescent="0.2">
      <c r="A13" s="3">
        <f>IFERROR(VLOOKUP(B13,'[1]DADOS (OCULTAR)'!$P$3:$R$53,3,0),"")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4473960000120</v>
      </c>
      <c r="E13" s="5" t="str">
        <f>'[1]TCE - ANEXO IV - Preencher'!G22</f>
        <v xml:space="preserve">ASSUPCAO TEC COMERCIO 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1350</v>
      </c>
      <c r="I13" s="6">
        <f>IF('[1]TCE - ANEXO IV - Preencher'!K22="","",'[1]TCE - ANEXO IV - Preencher'!K22)</f>
        <v>43987</v>
      </c>
      <c r="J13" s="5" t="str">
        <f>'[1]TCE - ANEXO IV - Preencher'!L22</f>
        <v>26200604473960000120550010000013501714350012</v>
      </c>
      <c r="K13" s="5" t="str">
        <f>IF(F13="B",LEFT('[1]TCE - ANEXO IV - Preencher'!M22,2),IF(F13="S",LEFT('[1]TCE - ANEXO IV - Preencher'!M22,7),IF('[1]TCE - ANEXO IV - Preencher'!H22="","")))</f>
        <v>2609600</v>
      </c>
      <c r="L13" s="7">
        <f>'[1]TCE - ANEXO IV - Preencher'!N22</f>
        <v>2578.98</v>
      </c>
    </row>
    <row r="14" spans="1:12" s="8" customFormat="1" ht="19.5" customHeight="1" x14ac:dyDescent="0.2">
      <c r="A14" s="3">
        <f>IFERROR(VLOOKUP(B14,'[1]DADOS (OCULTAR)'!$P$3:$R$53,3,0),"")</f>
        <v>10075232000243</v>
      </c>
      <c r="B14" s="4" t="str">
        <f>'[1]TCE - ANEXO IV - Preencher'!C23</f>
        <v>UPA IMBIRIBEIRA</v>
      </c>
      <c r="C14" s="4" t="str">
        <f>'[1]TCE - ANEXO IV - Preencher'!E23</f>
        <v>3.4 - Material Farmacológico</v>
      </c>
      <c r="D14" s="3">
        <f>'[1]TCE - ANEXO IV - Preencher'!F23</f>
        <v>21381761000100</v>
      </c>
      <c r="E14" s="5" t="str">
        <f>'[1]TCE - ANEXO IV - Preencher'!G23</f>
        <v>SIX HOSPITALAR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000031306</v>
      </c>
      <c r="I14" s="6">
        <f>IF('[1]TCE - ANEXO IV - Preencher'!K23="","",'[1]TCE - ANEXO IV - Preencher'!K23)</f>
        <v>43980</v>
      </c>
      <c r="J14" s="5" t="str">
        <f>'[1]TCE - ANEXO IV - Preencher'!L23</f>
        <v>26200521381761000100550010000313061816795668</v>
      </c>
      <c r="K14" s="5" t="str">
        <f>IF(F14="B",LEFT('[1]TCE - ANEXO IV - Preencher'!M23,2),IF(F14="S",LEFT('[1]TCE - ANEXO IV - Preencher'!M23,7),IF('[1]TCE - ANEXO IV - Preencher'!H23="","")))</f>
        <v>2607901</v>
      </c>
      <c r="L14" s="7">
        <f>'[1]TCE - ANEXO IV - Preencher'!N23</f>
        <v>4078</v>
      </c>
    </row>
    <row r="15" spans="1:12" s="8" customFormat="1" ht="19.5" customHeight="1" x14ac:dyDescent="0.2">
      <c r="A15" s="3">
        <f>IFERROR(VLOOKUP(B15,'[1]DADOS (OCULTAR)'!$P$3:$R$53,3,0),"")</f>
        <v>10075232000243</v>
      </c>
      <c r="B15" s="4" t="str">
        <f>'[1]TCE - ANEXO IV - Preencher'!C24</f>
        <v>UPA IMBIRIBEIRA</v>
      </c>
      <c r="C15" s="4" t="str">
        <f>'[1]TCE - ANEXO IV - Preencher'!E24</f>
        <v>3.4 - Material Farmacológico</v>
      </c>
      <c r="D15" s="3">
        <f>'[1]TCE - ANEXO IV - Preencher'!F24</f>
        <v>12882932000194</v>
      </c>
      <c r="E15" s="5" t="str">
        <f>'[1]TCE - ANEXO IV - Preencher'!G24</f>
        <v>EXOMED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142651</v>
      </c>
      <c r="I15" s="6">
        <f>IF('[1]TCE - ANEXO IV - Preencher'!K24="","",'[1]TCE - ANEXO IV - Preencher'!K24)</f>
        <v>43991</v>
      </c>
      <c r="J15" s="5" t="str">
        <f>'[1]TCE - ANEXO IV - Preencher'!L24</f>
        <v>26200612882932000194550010001426511717940217</v>
      </c>
      <c r="K15" s="5" t="str">
        <f>IF(F15="B",LEFT('[1]TCE - ANEXO IV - Preencher'!M24,2),IF(F15="S",LEFT('[1]TCE - ANEXO IV - Preencher'!M24,7),IF('[1]TCE - ANEXO IV - Preencher'!H24="","")))</f>
        <v>2609600</v>
      </c>
      <c r="L15" s="7">
        <f>'[1]TCE - ANEXO IV - Preencher'!N24</f>
        <v>3150.96</v>
      </c>
    </row>
    <row r="16" spans="1:12" s="8" customFormat="1" ht="19.5" customHeight="1" x14ac:dyDescent="0.2">
      <c r="A16" s="3">
        <f>IFERROR(VLOOKUP(B16,'[1]DADOS (OCULTAR)'!$P$3:$R$53,3,0),"")</f>
        <v>10075232000243</v>
      </c>
      <c r="B16" s="4" t="str">
        <f>'[1]TCE - ANEXO IV - Preencher'!C25</f>
        <v>UPA IMBIRIBEIRA</v>
      </c>
      <c r="C16" s="4" t="str">
        <f>'[1]TCE - ANEXO IV - Preencher'!E25</f>
        <v>3.4 - Material Farmacológico</v>
      </c>
      <c r="D16" s="3">
        <f>'[1]TCE - ANEXO IV - Preencher'!F25</f>
        <v>12882932000194</v>
      </c>
      <c r="E16" s="5" t="str">
        <f>'[1]TCE - ANEXO IV - Preencher'!G25</f>
        <v>EXOMED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142648</v>
      </c>
      <c r="I16" s="6">
        <f>IF('[1]TCE - ANEXO IV - Preencher'!K25="","",'[1]TCE - ANEXO IV - Preencher'!K25)</f>
        <v>43991</v>
      </c>
      <c r="J16" s="5" t="str">
        <f>'[1]TCE - ANEXO IV - Preencher'!L25</f>
        <v>26200612882932000194550010001426481214321155</v>
      </c>
      <c r="K16" s="5" t="str">
        <f>IF(F16="B",LEFT('[1]TCE - ANEXO IV - Preencher'!M25,2),IF(F16="S",LEFT('[1]TCE - ANEXO IV - Preencher'!M25,7),IF('[1]TCE - ANEXO IV - Preencher'!H25="","")))</f>
        <v>2609600</v>
      </c>
      <c r="L16" s="7">
        <f>'[1]TCE - ANEXO IV - Preencher'!N25</f>
        <v>11041.68</v>
      </c>
    </row>
    <row r="17" spans="1:12" s="8" customFormat="1" ht="19.5" customHeight="1" x14ac:dyDescent="0.2">
      <c r="A17" s="3">
        <f>IFERROR(VLOOKUP(B17,'[1]DADOS (OCULTAR)'!$P$3:$R$53,3,0),"")</f>
        <v>10075232000243</v>
      </c>
      <c r="B17" s="4" t="str">
        <f>'[1]TCE - ANEXO IV - Preencher'!C26</f>
        <v>UPA IMBIRIBEIRA</v>
      </c>
      <c r="C17" s="4" t="str">
        <f>'[1]TCE - ANEXO IV - Preencher'!E26</f>
        <v>3.4 - Material Farmacológico</v>
      </c>
      <c r="D17" s="3">
        <f>'[1]TCE - ANEXO IV - Preencher'!F26</f>
        <v>12882932000194</v>
      </c>
      <c r="E17" s="5" t="str">
        <f>'[1]TCE - ANEXO IV - Preencher'!G26</f>
        <v>EXOMED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122667</v>
      </c>
      <c r="I17" s="6">
        <f>IF('[1]TCE - ANEXO IV - Preencher'!K26="","",'[1]TCE - ANEXO IV - Preencher'!K26)</f>
        <v>43991</v>
      </c>
      <c r="J17" s="5" t="str">
        <f>'[1]TCE - ANEXO IV - Preencher'!L26</f>
        <v>26200612882932000194550010001426671478105274</v>
      </c>
      <c r="K17" s="5" t="str">
        <f>IF(F17="B",LEFT('[1]TCE - ANEXO IV - Preencher'!M26,2),IF(F17="S",LEFT('[1]TCE - ANEXO IV - Preencher'!M26,7),IF('[1]TCE - ANEXO IV - Preencher'!H26="","")))</f>
        <v>2609600</v>
      </c>
      <c r="L17" s="7">
        <f>'[1]TCE - ANEXO IV - Preencher'!N26</f>
        <v>440</v>
      </c>
    </row>
    <row r="18" spans="1:12" s="8" customFormat="1" ht="19.5" customHeight="1" x14ac:dyDescent="0.2">
      <c r="A18" s="3">
        <f>IFERROR(VLOOKUP(B18,'[1]DADOS (OCULTAR)'!$P$3:$R$53,3,0),"")</f>
        <v>10075232000243</v>
      </c>
      <c r="B18" s="4" t="str">
        <f>'[1]TCE - ANEXO IV - Preencher'!C27</f>
        <v>UPA IMBIRIBEIRA</v>
      </c>
      <c r="C18" s="4" t="str">
        <f>'[1]TCE - ANEXO IV - Preencher'!E27</f>
        <v>3.4 - Material Farmacológico</v>
      </c>
      <c r="D18" s="3">
        <f>'[1]TCE - ANEXO IV - Preencher'!F27</f>
        <v>21381761000100</v>
      </c>
      <c r="E18" s="5" t="str">
        <f>'[1]TCE - ANEXO IV - Preencher'!G27</f>
        <v>SIX HOSPITALAR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000031864</v>
      </c>
      <c r="I18" s="6">
        <f>IF('[1]TCE - ANEXO IV - Preencher'!K27="","",'[1]TCE - ANEXO IV - Preencher'!K27)</f>
        <v>44004</v>
      </c>
      <c r="J18" s="5" t="str">
        <f>'[1]TCE - ANEXO IV - Preencher'!L27</f>
        <v>26200621381761000100550010000318641553813223</v>
      </c>
      <c r="K18" s="5" t="str">
        <f>IF(F18="B",LEFT('[1]TCE - ANEXO IV - Preencher'!M27,2),IF(F18="S",LEFT('[1]TCE - ANEXO IV - Preencher'!M27,7),IF('[1]TCE - ANEXO IV - Preencher'!H27="","")))</f>
        <v>2607901</v>
      </c>
      <c r="L18" s="7">
        <f>'[1]TCE - ANEXO IV - Preencher'!N27</f>
        <v>13031.6</v>
      </c>
    </row>
    <row r="19" spans="1:12" s="8" customFormat="1" ht="19.5" customHeight="1" x14ac:dyDescent="0.2">
      <c r="A19" s="3">
        <f>IFERROR(VLOOKUP(B19,'[1]DADOS (OCULTAR)'!$P$3:$R$53,3,0),"")</f>
        <v>10075232000243</v>
      </c>
      <c r="B19" s="4" t="str">
        <f>'[1]TCE - ANEXO IV - Preencher'!C28</f>
        <v>UPA IMBIRIBEIRA</v>
      </c>
      <c r="C19" s="4" t="str">
        <f>'[1]TCE - ANEXO IV - Preencher'!E28</f>
        <v>3.4 - Material Farmacológico</v>
      </c>
      <c r="D19" s="3">
        <f>'[1]TCE - ANEXO IV - Preencher'!F28</f>
        <v>21381761000100</v>
      </c>
      <c r="E19" s="5" t="str">
        <f>'[1]TCE - ANEXO IV - Preencher'!G28</f>
        <v>SIX HOSPITALAR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000031901</v>
      </c>
      <c r="I19" s="6">
        <f>IF('[1]TCE - ANEXO IV - Preencher'!K28="","",'[1]TCE - ANEXO IV - Preencher'!K28)</f>
        <v>44005</v>
      </c>
      <c r="J19" s="5" t="str">
        <f>'[1]TCE - ANEXO IV - Preencher'!L28</f>
        <v>26200621381761000100550010000319011588103830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6129.5</v>
      </c>
    </row>
    <row r="20" spans="1:12" s="8" customFormat="1" ht="19.5" customHeight="1" x14ac:dyDescent="0.2">
      <c r="A20" s="3">
        <f>IFERROR(VLOOKUP(B20,'[1]DADOS (OCULTAR)'!$P$3:$R$53,3,0),"")</f>
        <v>10075232000243</v>
      </c>
      <c r="B20" s="4" t="str">
        <f>'[1]TCE - ANEXO IV - Preencher'!C29</f>
        <v>UPA IMBIRIBEIRA</v>
      </c>
      <c r="C20" s="4" t="str">
        <f>'[1]TCE - ANEXO IV - Preencher'!E29</f>
        <v>3.4 - Material Farmacológico</v>
      </c>
      <c r="D20" s="3">
        <f>'[1]TCE - ANEXO IV - Preencher'!F29</f>
        <v>12882932000194</v>
      </c>
      <c r="E20" s="5" t="str">
        <f>'[1]TCE - ANEXO IV - Preencher'!G29</f>
        <v>EXOMED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142976</v>
      </c>
      <c r="I20" s="6">
        <f>IF('[1]TCE - ANEXO IV - Preencher'!K29="","",'[1]TCE - ANEXO IV - Preencher'!K29)</f>
        <v>44008</v>
      </c>
      <c r="J20" s="5" t="str">
        <f>'[1]TCE - ANEXO IV - Preencher'!L29</f>
        <v>26200612882932000194550010001429761906262610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4188.1099999999997</v>
      </c>
    </row>
    <row r="21" spans="1:12" s="8" customFormat="1" ht="19.5" customHeight="1" x14ac:dyDescent="0.2">
      <c r="A21" s="3">
        <f>IFERROR(VLOOKUP(B21,'[1]DADOS (OCULTAR)'!$P$3:$R$53,3,0),"")</f>
        <v>10075232000243</v>
      </c>
      <c r="B21" s="4" t="str">
        <f>'[1]TCE - ANEXO IV - Preencher'!C30</f>
        <v>UPA IMBIRIBEIRA</v>
      </c>
      <c r="C21" s="4" t="str">
        <f>'[1]TCE - ANEXO IV - Preencher'!E30</f>
        <v>3.4 - Material Farmacológico</v>
      </c>
      <c r="D21" s="3">
        <f>'[1]TCE - ANEXO IV - Preencher'!F30</f>
        <v>21381761000100</v>
      </c>
      <c r="E21" s="5" t="str">
        <f>'[1]TCE - ANEXO IV - Preencher'!G30</f>
        <v>SIX HOSPITALAR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000031982</v>
      </c>
      <c r="I21" s="6">
        <f>IF('[1]TCE - ANEXO IV - Preencher'!K30="","",'[1]TCE - ANEXO IV - Preencher'!K30)</f>
        <v>44008</v>
      </c>
      <c r="J21" s="5" t="str">
        <f>'[1]TCE - ANEXO IV - Preencher'!L30</f>
        <v>26200621381761000100550010000319821377067130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134.75</v>
      </c>
    </row>
    <row r="22" spans="1:12" s="8" customFormat="1" ht="19.5" customHeight="1" x14ac:dyDescent="0.2">
      <c r="A22" s="3">
        <f>IFERROR(VLOOKUP(B22,'[1]DADOS (OCULTAR)'!$P$3:$R$53,3,0),"")</f>
        <v>10075232000243</v>
      </c>
      <c r="B22" s="4" t="str">
        <f>'[1]TCE - ANEXO IV - Preencher'!C31</f>
        <v>UPA IMBIRIBEIRA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55846</v>
      </c>
      <c r="I22" s="6">
        <f>IF('[1]TCE - ANEXO IV - Preencher'!K31="","",'[1]TCE - ANEXO IV - Preencher'!K31)</f>
        <v>43987</v>
      </c>
      <c r="J22" s="5" t="str">
        <f>'[1]TCE - ANEXO IV - Preencher'!L31</f>
        <v>26200624380578002041550440000558461793322390</v>
      </c>
      <c r="K22" s="5" t="str">
        <f>IF(F22="B",LEFT('[1]TCE - ANEXO IV - Preencher'!M31,2),IF(F22="S",LEFT('[1]TCE - ANEXO IV - Preencher'!M31,7),IF('[1]TCE - ANEXO IV - Preencher'!H31="","")))</f>
        <v>2607901</v>
      </c>
      <c r="L22" s="7">
        <f>'[1]TCE - ANEXO IV - Preencher'!N31</f>
        <v>10801.51</v>
      </c>
    </row>
    <row r="23" spans="1:12" s="8" customFormat="1" ht="19.5" customHeight="1" x14ac:dyDescent="0.2">
      <c r="A23" s="3">
        <f>IFERROR(VLOOKUP(B23,'[1]DADOS (OCULTAR)'!$P$3:$R$53,3,0),"")</f>
        <v>10075232000243</v>
      </c>
      <c r="B23" s="4" t="str">
        <f>'[1]TCE - ANEXO IV - Preencher'!C32</f>
        <v>UPA IMBIRIBEIRA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41154</v>
      </c>
      <c r="I23" s="6">
        <f>IF('[1]TCE - ANEXO IV - Preencher'!K32="","",'[1]TCE - ANEXO IV - Preencher'!K32)</f>
        <v>43988</v>
      </c>
      <c r="J23" s="5" t="str">
        <f>'[1]TCE - ANEXO IV - Preencher'!L32</f>
        <v>26200624380578002041550080000411541793585590</v>
      </c>
      <c r="K23" s="5" t="str">
        <f>IF(F23="B",LEFT('[1]TCE - ANEXO IV - Preencher'!M32,2),IF(F23="S",LEFT('[1]TCE - ANEXO IV - Preencher'!M32,7),IF('[1]TCE - ANEXO IV - Preencher'!H32="","")))</f>
        <v>2607901</v>
      </c>
      <c r="L23" s="7">
        <f>'[1]TCE - ANEXO IV - Preencher'!N32</f>
        <v>549.16</v>
      </c>
    </row>
    <row r="24" spans="1:12" s="8" customFormat="1" ht="19.5" customHeight="1" x14ac:dyDescent="0.2">
      <c r="A24" s="3">
        <f>IFERROR(VLOOKUP(B24,'[1]DADOS (OCULTAR)'!$P$3:$R$53,3,0),"")</f>
        <v>10075232000243</v>
      </c>
      <c r="B24" s="4" t="str">
        <f>'[1]TCE - ANEXO IV - Preencher'!C33</f>
        <v>UPA IMBIRIBEIRA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41171</v>
      </c>
      <c r="I24" s="6">
        <f>IF('[1]TCE - ANEXO IV - Preencher'!K33="","",'[1]TCE - ANEXO IV - Preencher'!K33)</f>
        <v>43990</v>
      </c>
      <c r="J24" s="5" t="str">
        <f>'[1]TCE - ANEXO IV - Preencher'!L33</f>
        <v>26200624380578002041550080000411711793676317</v>
      </c>
      <c r="K24" s="5" t="str">
        <f>IF(F24="B",LEFT('[1]TCE - ANEXO IV - Preencher'!M33,2),IF(F24="S",LEFT('[1]TCE - ANEXO IV - Preencher'!M33,7),IF('[1]TCE - ANEXO IV - Preencher'!H33="","")))</f>
        <v>2607901</v>
      </c>
      <c r="L24" s="7">
        <f>'[1]TCE - ANEXO IV - Preencher'!N33</f>
        <v>549.16</v>
      </c>
    </row>
    <row r="25" spans="1:12" s="8" customFormat="1" ht="19.5" customHeight="1" x14ac:dyDescent="0.2">
      <c r="A25" s="3">
        <f>IFERROR(VLOOKUP(B25,'[1]DADOS (OCULTAR)'!$P$3:$R$53,3,0),"")</f>
        <v>10075232000243</v>
      </c>
      <c r="B25" s="4" t="str">
        <f>'[1]TCE - ANEXO IV - Preencher'!C34</f>
        <v>UPA IMBIRIBEIRA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41330</v>
      </c>
      <c r="I25" s="6">
        <f>IF('[1]TCE - ANEXO IV - Preencher'!K34="","",'[1]TCE - ANEXO IV - Preencher'!K34)</f>
        <v>44004</v>
      </c>
      <c r="J25" s="5" t="str">
        <f>'[1]TCE - ANEXO IV - Preencher'!L34</f>
        <v>26200624380578002041550080000413301795072360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284.2</v>
      </c>
    </row>
    <row r="26" spans="1:12" s="8" customFormat="1" ht="19.5" customHeight="1" x14ac:dyDescent="0.2">
      <c r="A26" s="3">
        <f>IFERROR(VLOOKUP(B26,'[1]DADOS (OCULTAR)'!$P$3:$R$53,3,0),"")</f>
        <v>10075232000243</v>
      </c>
      <c r="B26" s="4" t="str">
        <f>'[1]TCE - ANEXO IV - Preencher'!C35</f>
        <v>UPA IMBIRIBEIRA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41009</v>
      </c>
      <c r="I26" s="6">
        <f>IF('[1]TCE - ANEXO IV - Preencher'!K35="","",'[1]TCE - ANEXO IV - Preencher'!K35)</f>
        <v>43976</v>
      </c>
      <c r="J26" s="5" t="str">
        <f>'[1]TCE - ANEXO IV - Preencher'!L35</f>
        <v>26200524380578002041550080000410091792011847</v>
      </c>
      <c r="K26" s="5" t="str">
        <f>IF(F26="B",LEFT('[1]TCE - ANEXO IV - Preencher'!M35,2),IF(F26="S",LEFT('[1]TCE - ANEXO IV - Preencher'!M35,7),IF('[1]TCE - ANEXO IV - Preencher'!H35="","")))</f>
        <v>2607901</v>
      </c>
      <c r="L26" s="7">
        <f>'[1]TCE - ANEXO IV - Preencher'!N35</f>
        <v>284.2</v>
      </c>
    </row>
    <row r="27" spans="1:12" s="8" customFormat="1" ht="19.5" customHeight="1" x14ac:dyDescent="0.2">
      <c r="A27" s="3">
        <f>IFERROR(VLOOKUP(B27,'[1]DADOS (OCULTAR)'!$P$3:$R$53,3,0),"")</f>
        <v>10075232000243</v>
      </c>
      <c r="B27" s="4" t="str">
        <f>'[1]TCE - ANEXO IV - Preencher'!C36</f>
        <v>UPA IMBIRIBEIRA</v>
      </c>
      <c r="C27" s="4" t="str">
        <f>'[1]TCE - ANEXO IV - Preencher'!E36</f>
        <v>3.99 - Outras despesas com Material de Consumo</v>
      </c>
      <c r="D27" s="3">
        <f>'[1]TCE - ANEXO IV - Preencher'!F36</f>
        <v>4473960000120</v>
      </c>
      <c r="E27" s="5" t="str">
        <f>'[1]TCE - ANEXO IV - Preencher'!G36</f>
        <v xml:space="preserve">ASSUPCAO TEC COMERCIO 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1358</v>
      </c>
      <c r="I27" s="6">
        <f>IF('[1]TCE - ANEXO IV - Preencher'!K36="","",'[1]TCE - ANEXO IV - Preencher'!K36)</f>
        <v>43997</v>
      </c>
      <c r="J27" s="5" t="str">
        <f>'[1]TCE - ANEXO IV - Preencher'!L36</f>
        <v>26200604473960000120550010000013581291198377</v>
      </c>
      <c r="K27" s="5" t="str">
        <f>IF(F27="B",LEFT('[1]TCE - ANEXO IV - Preencher'!M36,2),IF(F27="S",LEFT('[1]TCE - ANEXO IV - Preencher'!M36,7),IF('[1]TCE - ANEXO IV - Preencher'!H36="","")))</f>
        <v>2609600</v>
      </c>
      <c r="L27" s="7">
        <f>'[1]TCE - ANEXO IV - Preencher'!N36</f>
        <v>1137.5999999999999</v>
      </c>
    </row>
    <row r="28" spans="1:12" s="8" customFormat="1" ht="19.5" customHeight="1" x14ac:dyDescent="0.2">
      <c r="A28" s="3">
        <f>IFERROR(VLOOKUP(B28,'[1]DADOS (OCULTAR)'!$P$3:$R$53,3,0),"")</f>
        <v>10075232000243</v>
      </c>
      <c r="B28" s="4" t="str">
        <f>'[1]TCE - ANEXO IV - Preencher'!C37</f>
        <v>UPA IMBIRIBEIRA</v>
      </c>
      <c r="C28" s="4" t="str">
        <f>'[1]TCE - ANEXO IV - Preencher'!E37</f>
        <v>3.7 - Material de Limpeza e Produtos de Hgienização</v>
      </c>
      <c r="D28" s="3">
        <f>'[1]TCE - ANEXO IV - Preencher'!F37</f>
        <v>8014460000180</v>
      </c>
      <c r="E28" s="5" t="str">
        <f>'[1]TCE - ANEXO IV - Preencher'!G37</f>
        <v>VANPEL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000027483</v>
      </c>
      <c r="I28" s="6">
        <f>IF('[1]TCE - ANEXO IV - Preencher'!K37="","",'[1]TCE - ANEXO IV - Preencher'!K37)</f>
        <v>43993</v>
      </c>
      <c r="J28" s="5" t="str">
        <f>'[1]TCE - ANEXO IV - Preencher'!L37</f>
        <v>26200608014460000180550010000274831001074053</v>
      </c>
      <c r="K28" s="5" t="str">
        <f>IF(F28="B",LEFT('[1]TCE - ANEXO IV - Preencher'!M37,2),IF(F28="S",LEFT('[1]TCE - ANEXO IV - Preencher'!M37,7),IF('[1]TCE - ANEXO IV - Preencher'!H37="","")))</f>
        <v>2607901</v>
      </c>
      <c r="L28" s="7">
        <f>'[1]TCE - ANEXO IV - Preencher'!N37</f>
        <v>536</v>
      </c>
    </row>
    <row r="29" spans="1:12" s="8" customFormat="1" ht="19.5" customHeight="1" x14ac:dyDescent="0.2">
      <c r="A29" s="3">
        <f>IFERROR(VLOOKUP(B29,'[1]DADOS (OCULTAR)'!$P$3:$R$53,3,0),"")</f>
        <v>10075232000243</v>
      </c>
      <c r="B29" s="4" t="str">
        <f>'[1]TCE - ANEXO IV - Preencher'!C38</f>
        <v>UPA IMBIRIBEIRA</v>
      </c>
      <c r="C29" s="4" t="str">
        <f>'[1]TCE - ANEXO IV - Preencher'!E38</f>
        <v>3.7 - Material de Limpeza e Produtos de Hgienização</v>
      </c>
      <c r="D29" s="3">
        <f>'[1]TCE - ANEXO IV - Preencher'!F38</f>
        <v>35609013000147</v>
      </c>
      <c r="E29" s="5" t="str">
        <f>'[1]TCE - ANEXO IV - Preencher'!G38</f>
        <v>LIMPEMAX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000163</v>
      </c>
      <c r="I29" s="6">
        <f>IF('[1]TCE - ANEXO IV - Preencher'!K38="","",'[1]TCE - ANEXO IV - Preencher'!K38)</f>
        <v>44004</v>
      </c>
      <c r="J29" s="5" t="str">
        <f>'[1]TCE - ANEXO IV - Preencher'!L38</f>
        <v>26200635609013000147550010000001631155047324</v>
      </c>
      <c r="K29" s="5" t="str">
        <f>IF(F29="B",LEFT('[1]TCE - ANEXO IV - Preencher'!M38,2),IF(F29="S",LEFT('[1]TCE - ANEXO IV - Preencher'!M38,7),IF('[1]TCE - ANEXO IV - Preencher'!H38="","")))</f>
        <v>2607901</v>
      </c>
      <c r="L29" s="7">
        <f>'[1]TCE - ANEXO IV - Preencher'!N38</f>
        <v>9701.01</v>
      </c>
    </row>
    <row r="30" spans="1:12" s="8" customFormat="1" ht="19.5" customHeight="1" x14ac:dyDescent="0.2">
      <c r="A30" s="3">
        <f>IFERROR(VLOOKUP(B30,'[1]DADOS (OCULTAR)'!$P$3:$R$53,3,0),"")</f>
        <v>10075232000243</v>
      </c>
      <c r="B30" s="4" t="str">
        <f>'[1]TCE - ANEXO IV - Preencher'!C39</f>
        <v>UPA IMBIRIBEIRA</v>
      </c>
      <c r="C30" s="4" t="str">
        <f>'[1]TCE - ANEXO IV - Preencher'!E39</f>
        <v>3.99 - Outras despesas com Material de Consumo</v>
      </c>
      <c r="D30" s="3">
        <f>'[1]TCE - ANEXO IV - Preencher'!F39</f>
        <v>8014460000180</v>
      </c>
      <c r="E30" s="5" t="str">
        <f>'[1]TCE - ANEXO IV - Preencher'!G39</f>
        <v>VANPEL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000027483</v>
      </c>
      <c r="I30" s="6">
        <f>IF('[1]TCE - ANEXO IV - Preencher'!K39="","",'[1]TCE - ANEXO IV - Preencher'!K39)</f>
        <v>43993</v>
      </c>
      <c r="J30" s="5" t="str">
        <f>'[1]TCE - ANEXO IV - Preencher'!L39</f>
        <v>26200608014460000180550010000274831001074053</v>
      </c>
      <c r="K30" s="5" t="str">
        <f>IF(F30="B",LEFT('[1]TCE - ANEXO IV - Preencher'!M39,2),IF(F30="S",LEFT('[1]TCE - ANEXO IV - Preencher'!M39,7),IF('[1]TCE - ANEXO IV - Preencher'!H39="","")))</f>
        <v>2607901</v>
      </c>
      <c r="L30" s="7">
        <f>'[1]TCE - ANEXO IV - Preencher'!N39</f>
        <v>32</v>
      </c>
    </row>
    <row r="31" spans="1:12" s="8" customFormat="1" ht="19.5" customHeight="1" x14ac:dyDescent="0.2">
      <c r="A31" s="3">
        <f>IFERROR(VLOOKUP(B31,'[1]DADOS (OCULTAR)'!$P$3:$R$53,3,0),"")</f>
        <v>10075232000243</v>
      </c>
      <c r="B31" s="4" t="str">
        <f>'[1]TCE - ANEXO IV - Preencher'!C40</f>
        <v>UPA IMBIRIBEIRA</v>
      </c>
      <c r="C31" s="4" t="str">
        <f>'[1]TCE - ANEXO IV - Preencher'!E40</f>
        <v>3.99 - Outras despesas com Material de Consumo</v>
      </c>
      <c r="D31" s="3">
        <f>'[1]TCE - ANEXO IV - Preencher'!F40</f>
        <v>19701488000102</v>
      </c>
      <c r="E31" s="5" t="str">
        <f>'[1]TCE - ANEXO IV - Preencher'!G40</f>
        <v>J CAVALCANTI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104</v>
      </c>
      <c r="I31" s="6">
        <f>IF('[1]TCE - ANEXO IV - Preencher'!K40="","",'[1]TCE - ANEXO IV - Preencher'!K40)</f>
        <v>44008</v>
      </c>
      <c r="J31" s="5" t="str">
        <f>'[1]TCE - ANEXO IV - Preencher'!L40</f>
        <v>26200619701488000102550010000001041370612850</v>
      </c>
      <c r="K31" s="5" t="str">
        <f>IF(F31="B",LEFT('[1]TCE - ANEXO IV - Preencher'!M40,2),IF(F31="S",LEFT('[1]TCE - ANEXO IV - Preencher'!M40,7),IF('[1]TCE - ANEXO IV - Preencher'!H40="","")))</f>
        <v>2607901</v>
      </c>
      <c r="L31" s="7">
        <f>'[1]TCE - ANEXO IV - Preencher'!N40</f>
        <v>8826</v>
      </c>
    </row>
    <row r="32" spans="1:12" s="8" customFormat="1" ht="19.5" customHeight="1" x14ac:dyDescent="0.2">
      <c r="A32" s="3">
        <f>IFERROR(VLOOKUP(B32,'[1]DADOS (OCULTAR)'!$P$3:$R$53,3,0),"")</f>
        <v>10075232000243</v>
      </c>
      <c r="B32" s="4" t="str">
        <f>'[1]TCE - ANEXO IV - Preencher'!C41</f>
        <v>UPA IMBIRIBEIRA</v>
      </c>
      <c r="C32" s="4" t="str">
        <f>'[1]TCE - ANEXO IV - Preencher'!E41</f>
        <v>3.6 - Material de Expediente</v>
      </c>
      <c r="D32" s="3">
        <f>'[1]TCE - ANEXO IV - Preencher'!F41</f>
        <v>8014460000180</v>
      </c>
      <c r="E32" s="5" t="str">
        <f>'[1]TCE - ANEXO IV - Preencher'!G41</f>
        <v>VANPEL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000027483</v>
      </c>
      <c r="I32" s="6">
        <f>IF('[1]TCE - ANEXO IV - Preencher'!K41="","",'[1]TCE - ANEXO IV - Preencher'!K41)</f>
        <v>43993</v>
      </c>
      <c r="J32" s="5" t="str">
        <f>'[1]TCE - ANEXO IV - Preencher'!L41</f>
        <v>26200608014460000180550010000274831001074053</v>
      </c>
      <c r="K32" s="5" t="str">
        <f>IF(F32="B",LEFT('[1]TCE - ANEXO IV - Preencher'!M41,2),IF(F32="S",LEFT('[1]TCE - ANEXO IV - Preencher'!M41,7),IF('[1]TCE - ANEXO IV - Preencher'!H41="","")))</f>
        <v>2607901</v>
      </c>
      <c r="L32" s="7">
        <f>'[1]TCE - ANEXO IV - Preencher'!N41</f>
        <v>430.5</v>
      </c>
    </row>
    <row r="33" spans="1:12" s="8" customFormat="1" ht="19.5" customHeight="1" x14ac:dyDescent="0.2">
      <c r="A33" s="3">
        <f>IFERROR(VLOOKUP(B33,'[1]DADOS (OCULTAR)'!$P$3:$R$53,3,0),"")</f>
        <v>10075232000243</v>
      </c>
      <c r="B33" s="4" t="str">
        <f>'[1]TCE - ANEXO IV - Preencher'!C42</f>
        <v>UPA IMBIRIBEIRA</v>
      </c>
      <c r="C33" s="4" t="str">
        <f>'[1]TCE - ANEXO IV - Preencher'!E42</f>
        <v>3.6 - Material de Expediente</v>
      </c>
      <c r="D33" s="3">
        <f>'[1]TCE - ANEXO IV - Preencher'!F42</f>
        <v>35609013000147</v>
      </c>
      <c r="E33" s="5" t="str">
        <f>'[1]TCE - ANEXO IV - Preencher'!G42</f>
        <v>LIMPEMAX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000162</v>
      </c>
      <c r="I33" s="6">
        <f>IF('[1]TCE - ANEXO IV - Preencher'!K42="","",'[1]TCE - ANEXO IV - Preencher'!K42)</f>
        <v>44004</v>
      </c>
      <c r="J33" s="5" t="str">
        <f>'[1]TCE - ANEXO IV - Preencher'!L42</f>
        <v>26200635609013000147550010000001621154964512</v>
      </c>
      <c r="K33" s="5" t="str">
        <f>IF(F33="B",LEFT('[1]TCE - ANEXO IV - Preencher'!M42,2),IF(F33="S",LEFT('[1]TCE - ANEXO IV - Preencher'!M42,7),IF('[1]TCE - ANEXO IV - Preencher'!H42="","")))</f>
        <v>2607901</v>
      </c>
      <c r="L33" s="7">
        <f>'[1]TCE - ANEXO IV - Preencher'!N42</f>
        <v>419.84</v>
      </c>
    </row>
    <row r="34" spans="1:12" s="8" customFormat="1" ht="19.5" customHeight="1" x14ac:dyDescent="0.2">
      <c r="A34" s="3">
        <f>IFERROR(VLOOKUP(B34,'[1]DADOS (OCULTAR)'!$P$3:$R$53,3,0),"")</f>
        <v>10075232000243</v>
      </c>
      <c r="B34" s="4" t="str">
        <f>'[1]TCE - ANEXO IV - Preencher'!C43</f>
        <v>UPA IMBIRIBEIRA</v>
      </c>
      <c r="C34" s="4" t="str">
        <f>'[1]TCE - ANEXO IV - Preencher'!E43</f>
        <v>3.1 - Combustíveis e Lubrificantes Automotivos</v>
      </c>
      <c r="D34" s="3">
        <f>'[1]TCE - ANEXO IV - Preencher'!F43</f>
        <v>9044272000168</v>
      </c>
      <c r="E34" s="5" t="str">
        <f>'[1]TCE - ANEXO IV - Preencher'!G43</f>
        <v>ORGANIZAÇÃO PETROLEO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000010620</v>
      </c>
      <c r="I34" s="6">
        <f>IF('[1]TCE - ANEXO IV - Preencher'!K43="","",'[1]TCE - ANEXO IV - Preencher'!K43)</f>
        <v>44001</v>
      </c>
      <c r="J34" s="5" t="str">
        <f>'[1]TCE - ANEXO IV - Preencher'!L43</f>
        <v>26200609044272000168550010000106201428517171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3369.07</v>
      </c>
    </row>
    <row r="35" spans="1:12" s="8" customFormat="1" ht="19.5" customHeight="1" x14ac:dyDescent="0.2">
      <c r="A35" s="3">
        <f>IFERROR(VLOOKUP(B35,'[1]DADOS (OCULTAR)'!$P$3:$R$53,3,0),"")</f>
        <v>10075232000243</v>
      </c>
      <c r="B35" s="4" t="str">
        <f>'[1]TCE - ANEXO IV - Preencher'!C44</f>
        <v>UPA IMBIRIBEIRA</v>
      </c>
      <c r="C35" s="4" t="str">
        <f>'[1]TCE - ANEXO IV - Preencher'!E44</f>
        <v>3.1 - Combustíveis e Lubrificantes Automotivos</v>
      </c>
      <c r="D35" s="3">
        <f>'[1]TCE - ANEXO IV - Preencher'!F44</f>
        <v>9044272000168</v>
      </c>
      <c r="E35" s="5" t="str">
        <f>'[1]TCE - ANEXO IV - Preencher'!G44</f>
        <v>ORGANIZAÇÃO PETROLEO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000010613</v>
      </c>
      <c r="I35" s="6">
        <f>IF('[1]TCE - ANEXO IV - Preencher'!K44="","",'[1]TCE - ANEXO IV - Preencher'!K44)</f>
        <v>44000</v>
      </c>
      <c r="J35" s="5" t="str">
        <f>'[1]TCE - ANEXO IV - Preencher'!L44</f>
        <v>26200609044272000168550010000106131963658848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3959.83</v>
      </c>
    </row>
    <row r="36" spans="1:12" s="8" customFormat="1" ht="19.5" customHeight="1" x14ac:dyDescent="0.2">
      <c r="A36" s="3">
        <f>IFERROR(VLOOKUP(B36,'[1]DADOS (OCULTAR)'!$P$3:$R$53,3,0),"")</f>
        <v>10075232000243</v>
      </c>
      <c r="B36" s="4" t="str">
        <f>'[1]TCE - ANEXO IV - Preencher'!C45</f>
        <v>UPA IMBIRIBEIRA</v>
      </c>
      <c r="C36" s="4" t="str">
        <f>'[1]TCE - ANEXO IV - Preencher'!E45</f>
        <v xml:space="preserve">3.8 - Uniformes, Tecidos e Aviamentos </v>
      </c>
      <c r="D36" s="3">
        <f>'[1]TCE - ANEXO IV - Preencher'!F45</f>
        <v>35609013000147</v>
      </c>
      <c r="E36" s="5" t="str">
        <f>'[1]TCE - ANEXO IV - Preencher'!G45</f>
        <v>LIMPEMAX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000162</v>
      </c>
      <c r="I36" s="6">
        <f>IF('[1]TCE - ANEXO IV - Preencher'!K45="","",'[1]TCE - ANEXO IV - Preencher'!K45)</f>
        <v>44004</v>
      </c>
      <c r="J36" s="5" t="str">
        <f>'[1]TCE - ANEXO IV - Preencher'!L45</f>
        <v>26200635609013000147550010000001621154964512</v>
      </c>
      <c r="K36" s="5" t="str">
        <f>IF(F36="B",LEFT('[1]TCE - ANEXO IV - Preencher'!M45,2),IF(F36="S",LEFT('[1]TCE - ANEXO IV - Preencher'!M45,7),IF('[1]TCE - ANEXO IV - Preencher'!H45="","")))</f>
        <v>2607901</v>
      </c>
      <c r="L36" s="7">
        <f>'[1]TCE - ANEXO IV - Preencher'!N45</f>
        <v>5500</v>
      </c>
    </row>
    <row r="37" spans="1:12" s="8" customFormat="1" ht="19.5" customHeight="1" x14ac:dyDescent="0.2">
      <c r="A37" s="3">
        <f>IFERROR(VLOOKUP(B37,'[1]DADOS (OCULTAR)'!$P$3:$R$53,3,0),"")</f>
        <v>10075232000243</v>
      </c>
      <c r="B37" s="4" t="str">
        <f>'[1]TCE - ANEXO IV - Preencher'!C46</f>
        <v>UPA IMBIRIBEIRA</v>
      </c>
      <c r="C37" s="4" t="str">
        <f>'[1]TCE - ANEXO IV - Preencher'!E46</f>
        <v xml:space="preserve">3.8 - Uniformes, Tecidos e Aviamentos </v>
      </c>
      <c r="D37" s="3">
        <f>'[1]TCE - ANEXO IV - Preencher'!F46</f>
        <v>7227252000105</v>
      </c>
      <c r="E37" s="5" t="str">
        <f>'[1]TCE - ANEXO IV - Preencher'!G46</f>
        <v>SEGFIX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000038683</v>
      </c>
      <c r="I37" s="6">
        <f>IF('[1]TCE - ANEXO IV - Preencher'!K46="","",'[1]TCE - ANEXO IV - Preencher'!K46)</f>
        <v>43987</v>
      </c>
      <c r="J37" s="5" t="str">
        <f>'[1]TCE - ANEXO IV - Preencher'!L46</f>
        <v>26200607227252000105550010000386831009940640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168</v>
      </c>
    </row>
    <row r="38" spans="1:12" s="8" customFormat="1" ht="19.5" customHeight="1" x14ac:dyDescent="0.2">
      <c r="A38" s="3">
        <f>IFERROR(VLOOKUP(B38,'[1]DADOS (OCULTAR)'!$P$3:$R$53,3,0),"")</f>
        <v>10075232000243</v>
      </c>
      <c r="B38" s="4" t="str">
        <f>'[1]TCE - ANEXO IV - Preencher'!C47</f>
        <v>UPA IMBIRIBEIRA</v>
      </c>
      <c r="C38" s="4" t="str">
        <f>'[1]TCE - ANEXO IV - Preencher'!E47</f>
        <v xml:space="preserve">5.21 - Seguros em geral </v>
      </c>
      <c r="D38" s="3">
        <f>'[1]TCE - ANEXO IV - Preencher'!F47</f>
        <v>61198164000160</v>
      </c>
      <c r="E38" s="5" t="str">
        <f>'[1]TCE - ANEXO IV - Preencher'!G47</f>
        <v>PORTO SEGURO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278.36</v>
      </c>
    </row>
    <row r="39" spans="1:12" s="8" customFormat="1" ht="19.5" customHeight="1" x14ac:dyDescent="0.2">
      <c r="A39" s="3">
        <f>IFERROR(VLOOKUP(B39,'[1]DADOS (OCULTAR)'!$P$3:$R$53,3,0),"")</f>
        <v>10075232000243</v>
      </c>
      <c r="B39" s="4" t="str">
        <f>'[1]TCE - ANEXO IV - Preencher'!C48</f>
        <v>UPA IMBIRIBEIRA</v>
      </c>
      <c r="C39" s="4" t="str">
        <f>'[1]TCE - ANEXO IV - Preencher'!E48</f>
        <v xml:space="preserve">5.25 - Serviços Bancários </v>
      </c>
      <c r="D39" s="3">
        <f>'[1]TCE - ANEXO IV - Preencher'!F48</f>
        <v>90400888000142</v>
      </c>
      <c r="E39" s="5" t="str">
        <f>'[1]TCE - ANEXO IV - Preencher'!G48</f>
        <v>SANTANDER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21.13</v>
      </c>
    </row>
    <row r="40" spans="1:12" s="8" customFormat="1" ht="19.5" customHeight="1" x14ac:dyDescent="0.2">
      <c r="A40" s="3">
        <f>IFERROR(VLOOKUP(B40,'[1]DADOS (OCULTAR)'!$P$3:$R$53,3,0),"")</f>
        <v>10075232000243</v>
      </c>
      <c r="B40" s="4" t="str">
        <f>'[1]TCE - ANEXO IV - Preencher'!C49</f>
        <v>UPA IMBIRIBEIRA</v>
      </c>
      <c r="C40" s="4" t="str">
        <f>'[1]TCE - ANEXO IV - Preencher'!E49</f>
        <v xml:space="preserve">5.25 - Serviços Bancários </v>
      </c>
      <c r="D40" s="3">
        <f>'[1]TCE - ANEXO IV - Preencher'!F49</f>
        <v>360305000104</v>
      </c>
      <c r="E40" s="5" t="str">
        <f>'[1]TCE - ANEXO IV - Preencher'!G49</f>
        <v xml:space="preserve">CAIXA 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569</v>
      </c>
    </row>
    <row r="41" spans="1:12" s="8" customFormat="1" ht="19.5" customHeight="1" x14ac:dyDescent="0.2">
      <c r="A41" s="3">
        <f>IFERROR(VLOOKUP(B41,'[1]DADOS (OCULTAR)'!$P$3:$R$53,3,0),"")</f>
        <v>10075232000243</v>
      </c>
      <c r="B41" s="4" t="str">
        <f>'[1]TCE - ANEXO IV - Preencher'!C50</f>
        <v>UPA IMBIRIBEIRA</v>
      </c>
      <c r="C41" s="4" t="str">
        <f>'[1]TCE - ANEXO IV - Preencher'!E50</f>
        <v>5.9 - Telefonia Móvel</v>
      </c>
      <c r="D41" s="3">
        <f>'[1]TCE - ANEXO IV - Preencher'!F50</f>
        <v>2421421001355</v>
      </c>
      <c r="E41" s="5" t="str">
        <f>'[1]TCE - ANEXO IV - Preencher'!G50</f>
        <v xml:space="preserve">TIM 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334.99</v>
      </c>
    </row>
    <row r="42" spans="1:12" s="8" customFormat="1" ht="19.5" customHeight="1" x14ac:dyDescent="0.2">
      <c r="A42" s="3">
        <f>IFERROR(VLOOKUP(B42,'[1]DADOS (OCULTAR)'!$P$3:$R$53,3,0),"")</f>
        <v>10075232000243</v>
      </c>
      <c r="B42" s="4" t="str">
        <f>'[1]TCE - ANEXO IV - Preencher'!C51</f>
        <v>UPA IMBIRIBEIRA</v>
      </c>
      <c r="C42" s="4" t="str">
        <f>'[1]TCE - ANEXO IV - Preencher'!E51</f>
        <v>5.9 - Telefonia Móvel</v>
      </c>
      <c r="D42" s="3">
        <f>'[1]TCE - ANEXO IV - Preencher'!F51</f>
        <v>3423730000193</v>
      </c>
      <c r="E42" s="5" t="str">
        <f>'[1]TCE - ANEXO IV - Preencher'!G51</f>
        <v>SMART TELECOMUNICAÇÃO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800</v>
      </c>
    </row>
    <row r="43" spans="1:12" s="8" customFormat="1" ht="19.5" customHeight="1" x14ac:dyDescent="0.2">
      <c r="A43" s="3">
        <f>IFERROR(VLOOKUP(B43,'[1]DADOS (OCULTAR)'!$P$3:$R$53,3,0),"")</f>
        <v>10075232000243</v>
      </c>
      <c r="B43" s="4" t="str">
        <f>'[1]TCE - ANEXO IV - Preencher'!C52</f>
        <v>UPA IMBIRIBEIRA</v>
      </c>
      <c r="C43" s="4" t="str">
        <f>'[1]TCE - ANEXO IV - Preencher'!E52</f>
        <v>5.13 - Água e Esgoto</v>
      </c>
      <c r="D43" s="3">
        <f>'[1]TCE - ANEXO IV - Preencher'!F52</f>
        <v>9769035000164</v>
      </c>
      <c r="E43" s="5" t="str">
        <f>'[1]TCE - ANEXO IV - Preencher'!G52</f>
        <v>COMPESA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5255.34</v>
      </c>
    </row>
    <row r="44" spans="1:12" s="8" customFormat="1" ht="19.5" customHeight="1" x14ac:dyDescent="0.2">
      <c r="A44" s="3">
        <f>IFERROR(VLOOKUP(B44,'[1]DADOS (OCULTAR)'!$P$3:$R$53,3,0),"")</f>
        <v>10075232000243</v>
      </c>
      <c r="B44" s="4" t="str">
        <f>'[1]TCE - ANEXO IV - Preencher'!C53</f>
        <v>UPA IMBIRIBEIRA</v>
      </c>
      <c r="C44" s="4" t="str">
        <f>'[1]TCE - ANEXO IV - Preencher'!E53</f>
        <v>5.12 - Energia Elétrica</v>
      </c>
      <c r="D44" s="3">
        <f>'[1]TCE - ANEXO IV - Preencher'!F53</f>
        <v>10835932000108</v>
      </c>
      <c r="E44" s="5" t="str">
        <f>'[1]TCE - ANEXO IV - Preencher'!G53</f>
        <v>CELPE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113240875</v>
      </c>
      <c r="I44" s="6">
        <f>IF('[1]TCE - ANEXO IV - Preencher'!K53="","",'[1]TCE - ANEXO IV - Preencher'!K53)</f>
        <v>44001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15864.81</v>
      </c>
    </row>
    <row r="45" spans="1:12" s="8" customFormat="1" ht="19.5" customHeight="1" x14ac:dyDescent="0.2">
      <c r="A45" s="3">
        <f>IFERROR(VLOOKUP(B45,'[1]DADOS (OCULTAR)'!$P$3:$R$53,3,0),"")</f>
        <v>10075232000243</v>
      </c>
      <c r="B45" s="4" t="str">
        <f>'[1]TCE - ANEXO IV - Preencher'!C54</f>
        <v>UPA IMBIRIBEIRA</v>
      </c>
      <c r="C45" s="4" t="str">
        <f>'[1]TCE - ANEXO IV - Preencher'!E54</f>
        <v>5.3 - Locação de Máquinas e Equipamentos</v>
      </c>
      <c r="D45" s="3">
        <f>'[1]TCE - ANEXO IV - Preencher'!F54</f>
        <v>19533734000164</v>
      </c>
      <c r="E45" s="5" t="str">
        <f>'[1]TCE - ANEXO IV - Preencher'!G54</f>
        <v>GUSMAO LOCAÇAO DE MAQUINAS E EQUIP PARA ESCRITOTIO - ME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2595.5</v>
      </c>
    </row>
    <row r="46" spans="1:12" s="8" customFormat="1" ht="19.5" customHeight="1" x14ac:dyDescent="0.2">
      <c r="A46" s="3">
        <f>IFERROR(VLOOKUP(B46,'[1]DADOS (OCULTAR)'!$P$3:$R$53,3,0),"")</f>
        <v>10075232000243</v>
      </c>
      <c r="B46" s="4" t="str">
        <f>'[1]TCE - ANEXO IV - Preencher'!C55</f>
        <v>UPA IMBIRIBEIRA</v>
      </c>
      <c r="C46" s="4" t="str">
        <f>'[1]TCE - ANEXO IV - Preencher'!E55</f>
        <v>5.3 - Locação de Máquinas e Equipamentos</v>
      </c>
      <c r="D46" s="3">
        <f>'[1]TCE - ANEXO IV - Preencher'!F55</f>
        <v>24380578002041</v>
      </c>
      <c r="E46" s="5" t="str">
        <f>'[1]TCE - ANEXO IV - Preencher'!G55</f>
        <v>WHITE MARTINS GASES INDUSTRIAIS NE LTDA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3652.22</v>
      </c>
    </row>
    <row r="47" spans="1:12" s="8" customFormat="1" ht="19.5" customHeight="1" x14ac:dyDescent="0.2">
      <c r="A47" s="3">
        <f>IFERROR(VLOOKUP(B47,'[1]DADOS (OCULTAR)'!$P$3:$R$53,3,0),"")</f>
        <v>10075232000243</v>
      </c>
      <c r="B47" s="4" t="str">
        <f>'[1]TCE - ANEXO IV - Preencher'!C56</f>
        <v>UPA IMBIRIBEIRA</v>
      </c>
      <c r="C47" s="4" t="str">
        <f>'[1]TCE - ANEXO IV - Preencher'!E56</f>
        <v>5.3 - Locação de Máquinas e Equipamentos</v>
      </c>
      <c r="D47" s="3">
        <f>'[1]TCE - ANEXO IV - Preencher'!F56</f>
        <v>4752237000180</v>
      </c>
      <c r="E47" s="5" t="str">
        <f>'[1]TCE - ANEXO IV - Preencher'!G56</f>
        <v>ILAND COMERCIO E SERVIÇOS DE INFORMATICA LTDA ME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3896.59</v>
      </c>
    </row>
    <row r="48" spans="1:12" s="8" customFormat="1" ht="19.5" customHeight="1" x14ac:dyDescent="0.2">
      <c r="A48" s="3">
        <f>IFERROR(VLOOKUP(B48,'[1]DADOS (OCULTAR)'!$P$3:$R$53,3,0),"")</f>
        <v>10075232000243</v>
      </c>
      <c r="B48" s="4" t="str">
        <f>'[1]TCE - ANEXO IV - Preencher'!C57</f>
        <v>UPA IMBIRIBEIRA</v>
      </c>
      <c r="C48" s="4" t="str">
        <f>'[1]TCE - ANEXO IV - Preencher'!E57</f>
        <v>5.3 - Locação de Máquinas e Equipamentos</v>
      </c>
      <c r="D48" s="3">
        <f>'[1]TCE - ANEXO IV - Preencher'!F57</f>
        <v>11229463000146</v>
      </c>
      <c r="E48" s="5" t="str">
        <f>'[1]TCE - ANEXO IV - Preencher'!G57</f>
        <v>WL MAQUINAS E ENCERADEIRAS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05638</v>
      </c>
      <c r="I48" s="6">
        <f>IF('[1]TCE - ANEXO IV - Preencher'!K57="","",'[1]TCE - ANEXO IV - Preencher'!K57)</f>
        <v>44014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700</v>
      </c>
    </row>
    <row r="49" spans="1:12" s="8" customFormat="1" ht="19.5" customHeight="1" x14ac:dyDescent="0.2">
      <c r="A49" s="3">
        <f>IFERROR(VLOOKUP(B49,'[1]DADOS (OCULTAR)'!$P$3:$R$53,3,0),"")</f>
        <v>10075232000243</v>
      </c>
      <c r="B49" s="4" t="str">
        <f>'[1]TCE - ANEXO IV - Preencher'!C58</f>
        <v>UPA IMBIRIBEIRA</v>
      </c>
      <c r="C49" s="4" t="str">
        <f>'[1]TCE - ANEXO IV - Preencher'!E58</f>
        <v>5.16 - Serviços Médico-Hospitalares, Odotonlógia e Laboratoriais</v>
      </c>
      <c r="D49" s="3">
        <f>'[1]TCE - ANEXO IV - Preencher'!F58</f>
        <v>31145185000156</v>
      </c>
      <c r="E49" s="5" t="str">
        <f>'[1]TCE - ANEXO IV - Preencher'!G58</f>
        <v>CONSULT LAB LABORATÓRIO DE ANALISES CLINICAS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000000116</v>
      </c>
      <c r="I49" s="6">
        <f>IF('[1]TCE - ANEXO IV - Preencher'!K58="","",'[1]TCE - ANEXO IV - Preencher'!K58)</f>
        <v>44013</v>
      </c>
      <c r="J49" s="5" t="str">
        <f>'[1]TCE - ANEXO IV - Preencher'!L58</f>
        <v>XVNA82665</v>
      </c>
      <c r="K49" s="5" t="str">
        <f>IF(F49="B",LEFT('[1]TCE - ANEXO IV - Preencher'!M58,2),IF(F49="S",LEFT('[1]TCE - ANEXO IV - Preencher'!M58,7),IF('[1]TCE - ANEXO IV - Preencher'!H58="","")))</f>
        <v>2609600</v>
      </c>
      <c r="L49" s="7">
        <f>'[1]TCE - ANEXO IV - Preencher'!N58</f>
        <v>23226.32</v>
      </c>
    </row>
    <row r="50" spans="1:12" s="8" customFormat="1" ht="19.5" customHeight="1" x14ac:dyDescent="0.2">
      <c r="A50" s="3">
        <f>IFERROR(VLOOKUP(B50,'[1]DADOS (OCULTAR)'!$P$3:$R$53,3,0),"")</f>
        <v>10075232000243</v>
      </c>
      <c r="B50" s="4" t="str">
        <f>'[1]TCE - ANEXO IV - Preencher'!C59</f>
        <v>UPA IMBIRIBEIRA</v>
      </c>
      <c r="C50" s="4" t="str">
        <f>'[1]TCE - ANEXO IV - Preencher'!E59</f>
        <v>5.16 - Serviços Médico-Hospitalares, Odotonlógia e Laboratoriais</v>
      </c>
      <c r="D50" s="3">
        <f>'[1]TCE - ANEXO IV - Preencher'!F59</f>
        <v>3313161000123</v>
      </c>
      <c r="E50" s="5" t="str">
        <f>'[1]TCE - ANEXO IV - Preencher'!G59</f>
        <v>CENTRAL DE ATEND MEDICO SANTO EXPEDITO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000009196</v>
      </c>
      <c r="I50" s="6">
        <f>IF('[1]TCE - ANEXO IV - Preencher'!K59="","",'[1]TCE - ANEXO IV - Preencher'!K59)</f>
        <v>44013</v>
      </c>
      <c r="J50" s="5" t="str">
        <f>'[1]TCE - ANEXO IV - Preencher'!L59</f>
        <v>NTZX37520</v>
      </c>
      <c r="K50" s="5" t="str">
        <f>IF(F50="B",LEFT('[1]TCE - ANEXO IV - Preencher'!M59,2),IF(F50="S",LEFT('[1]TCE - ANEXO IV - Preencher'!M59,7),IF('[1]TCE - ANEXO IV - Preencher'!H59="","")))</f>
        <v>2607901</v>
      </c>
      <c r="L50" s="7">
        <f>'[1]TCE - ANEXO IV - Preencher'!N59</f>
        <v>1288.0999999999999</v>
      </c>
    </row>
    <row r="51" spans="1:12" s="8" customFormat="1" ht="19.5" customHeight="1" x14ac:dyDescent="0.2">
      <c r="A51" s="3">
        <f>IFERROR(VLOOKUP(B51,'[1]DADOS (OCULTAR)'!$P$3:$R$53,3,0),"")</f>
        <v>10075232000243</v>
      </c>
      <c r="B51" s="4" t="str">
        <f>'[1]TCE - ANEXO IV - Preencher'!C60</f>
        <v>UPA IMBIRIBEIRA</v>
      </c>
      <c r="C51" s="4" t="str">
        <f>'[1]TCE - ANEXO IV - Preencher'!E60</f>
        <v>5.8 - Locação de Veículos Automotores</v>
      </c>
      <c r="D51" s="3">
        <f>'[1]TCE - ANEXO IV - Preencher'!F60</f>
        <v>6349848000107</v>
      </c>
      <c r="E51" s="5" t="str">
        <f>'[1]TCE - ANEXO IV - Preencher'!G60</f>
        <v>LC EMPREENDIMENTO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18000</v>
      </c>
    </row>
    <row r="52" spans="1:12" s="8" customFormat="1" ht="19.5" customHeight="1" x14ac:dyDescent="0.2">
      <c r="A52" s="3">
        <f>IFERROR(VLOOKUP(B52,'[1]DADOS (OCULTAR)'!$P$3:$R$53,3,0),"")</f>
        <v>10075232000243</v>
      </c>
      <c r="B52" s="4" t="str">
        <f>'[1]TCE - ANEXO IV - Preencher'!C61</f>
        <v>UPA IMBIRIBEIRA</v>
      </c>
      <c r="C52" s="4" t="str">
        <f>'[1]TCE - ANEXO IV - Preencher'!E61</f>
        <v>5.99 - Outros Serviços de Terceiros Pessoa Jurídica</v>
      </c>
      <c r="D52" s="3">
        <f>'[1]TCE - ANEXO IV - Preencher'!F61</f>
        <v>17467595000192</v>
      </c>
      <c r="E52" s="5" t="str">
        <f>'[1]TCE - ANEXO IV - Preencher'!G61</f>
        <v>UNIESTER UNIDADE DE ESTERILIZAÇÃO LTDA ME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00003208</v>
      </c>
      <c r="I52" s="6">
        <f>IF('[1]TCE - ANEXO IV - Preencher'!K61="","",'[1]TCE - ANEXO IV - Preencher'!K61)</f>
        <v>44014</v>
      </c>
      <c r="J52" s="5" t="str">
        <f>'[1]TCE - ANEXO IV - Preencher'!L61</f>
        <v>FX8LVNLF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6115</v>
      </c>
    </row>
    <row r="53" spans="1:12" s="8" customFormat="1" ht="19.5" customHeight="1" x14ac:dyDescent="0.2">
      <c r="A53" s="3">
        <f>IFERROR(VLOOKUP(B53,'[1]DADOS (OCULTAR)'!$P$3:$R$53,3,0),"")</f>
        <v>10075232000243</v>
      </c>
      <c r="B53" s="4" t="str">
        <f>'[1]TCE - ANEXO IV - Preencher'!C62</f>
        <v>UPA IMBIRIBEIRA</v>
      </c>
      <c r="C53" s="4" t="str">
        <f>'[1]TCE - ANEXO IV - Preencher'!E62</f>
        <v>5.99 - Outros Serviços de Terceiros Pessoa Jurídica</v>
      </c>
      <c r="D53" s="3">
        <f>'[1]TCE - ANEXO IV - Preencher'!F62</f>
        <v>24050462000181</v>
      </c>
      <c r="E53" s="5" t="str">
        <f>'[1]TCE - ANEXO IV - Preencher'!G62</f>
        <v xml:space="preserve">SUPREMA 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00000010</v>
      </c>
      <c r="I53" s="6">
        <f>IF('[1]TCE - ANEXO IV - Preencher'!K62="","",'[1]TCE - ANEXO IV - Preencher'!K62)</f>
        <v>44048</v>
      </c>
      <c r="J53" s="5" t="str">
        <f>'[1]TCE - ANEXO IV - Preencher'!L62</f>
        <v>GEBBZJY3</v>
      </c>
      <c r="K53" s="5" t="str">
        <f>IF(F53="B",LEFT('[1]TCE - ANEXO IV - Preencher'!M62,2),IF(F53="S",LEFT('[1]TCE - ANEXO IV - Preencher'!M62,7),IF('[1]TCE - ANEXO IV - Preencher'!H62="","")))</f>
        <v>2600054</v>
      </c>
      <c r="L53" s="7">
        <f>'[1]TCE - ANEXO IV - Preencher'!N62</f>
        <v>1850</v>
      </c>
    </row>
    <row r="54" spans="1:12" s="8" customFormat="1" ht="19.5" customHeight="1" x14ac:dyDescent="0.2">
      <c r="A54" s="3">
        <f>IFERROR(VLOOKUP(B54,'[1]DADOS (OCULTAR)'!$P$3:$R$53,3,0),"")</f>
        <v>10075232000243</v>
      </c>
      <c r="B54" s="4" t="str">
        <f>'[1]TCE - ANEXO IV - Preencher'!C63</f>
        <v>UPA IMBIRIBEIRA</v>
      </c>
      <c r="C54" s="4" t="str">
        <f>'[1]TCE - ANEXO IV - Preencher'!E63</f>
        <v>5.15 - Serviços Domésticos</v>
      </c>
      <c r="D54" s="3">
        <f>'[1]TCE - ANEXO IV - Preencher'!F63</f>
        <v>23472508000198</v>
      </c>
      <c r="E54" s="5" t="str">
        <f>'[1]TCE - ANEXO IV - Preencher'!G63</f>
        <v>NOVA ERA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00000240</v>
      </c>
      <c r="I54" s="6">
        <f>IF('[1]TCE - ANEXO IV - Preencher'!K63="","",'[1]TCE - ANEXO IV - Preencher'!K63)</f>
        <v>44014</v>
      </c>
      <c r="J54" s="5" t="str">
        <f>'[1]TCE - ANEXO IV - Preencher'!L63</f>
        <v>ULVF8U2K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939.14</v>
      </c>
    </row>
    <row r="55" spans="1:12" s="8" customFormat="1" ht="19.5" customHeight="1" x14ac:dyDescent="0.2">
      <c r="A55" s="3">
        <f>IFERROR(VLOOKUP(B55,'[1]DADOS (OCULTAR)'!$P$3:$R$53,3,0),"")</f>
        <v>10075232000243</v>
      </c>
      <c r="B55" s="4" t="str">
        <f>'[1]TCE - ANEXO IV - Preencher'!C64</f>
        <v>UPA IMBIRIBEIRA</v>
      </c>
      <c r="C55" s="4" t="str">
        <f>'[1]TCE - ANEXO IV - Preencher'!E64</f>
        <v>5.17 - Manutenção de Software, Certificação Digital e Microfilmagem</v>
      </c>
      <c r="D55" s="3">
        <f>'[1]TCE - ANEXO IV - Preencher'!F64</f>
        <v>10891998000115</v>
      </c>
      <c r="E55" s="5" t="str">
        <f>'[1]TCE - ANEXO IV - Preencher'!G64</f>
        <v>ADVSERSIT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000000321</v>
      </c>
      <c r="I55" s="6">
        <f>IF('[1]TCE - ANEXO IV - Preencher'!K64="","",'[1]TCE - ANEXO IV - Preencher'!K64)</f>
        <v>44013</v>
      </c>
      <c r="J55" s="5" t="str">
        <f>'[1]TCE - ANEXO IV - Preencher'!L64</f>
        <v>CWZR00939</v>
      </c>
      <c r="K55" s="5" t="str">
        <f>IF(F55="B",LEFT('[1]TCE - ANEXO IV - Preencher'!M64,2),IF(F55="S",LEFT('[1]TCE - ANEXO IV - Preencher'!M64,7),IF('[1]TCE - ANEXO IV - Preencher'!H64="","")))</f>
        <v>2610707</v>
      </c>
      <c r="L55" s="7">
        <f>'[1]TCE - ANEXO IV - Preencher'!N64</f>
        <v>820</v>
      </c>
    </row>
    <row r="56" spans="1:12" s="8" customFormat="1" ht="19.5" customHeight="1" x14ac:dyDescent="0.2">
      <c r="A56" s="3">
        <f>IFERROR(VLOOKUP(B56,'[1]DADOS (OCULTAR)'!$P$3:$R$53,3,0),"")</f>
        <v>10075232000243</v>
      </c>
      <c r="B56" s="4" t="str">
        <f>'[1]TCE - ANEXO IV - Preencher'!C65</f>
        <v>UPA IMBIRIBEIRA</v>
      </c>
      <c r="C56" s="4" t="str">
        <f>'[1]TCE - ANEXO IV - Preencher'!E65</f>
        <v>5.17 - Manutenção de Software, Certificação Digital e Microfilmagem</v>
      </c>
      <c r="D56" s="3">
        <f>'[1]TCE - ANEXO IV - Preencher'!F65</f>
        <v>92306257000780</v>
      </c>
      <c r="E56" s="5" t="str">
        <f>'[1]TCE - ANEXO IV - Preencher'!G65</f>
        <v>MV SISTEMA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00012268</v>
      </c>
      <c r="I56" s="6">
        <f>IF('[1]TCE - ANEXO IV - Preencher'!K65="","",'[1]TCE - ANEXO IV - Preencher'!K65)</f>
        <v>43985</v>
      </c>
      <c r="J56" s="5" t="str">
        <f>'[1]TCE - ANEXO IV - Preencher'!L65</f>
        <v>EULLYXMX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13147.11</v>
      </c>
    </row>
    <row r="57" spans="1:12" s="8" customFormat="1" ht="19.5" customHeight="1" x14ac:dyDescent="0.2">
      <c r="A57" s="3">
        <f>IFERROR(VLOOKUP(B57,'[1]DADOS (OCULTAR)'!$P$3:$R$53,3,0),"")</f>
        <v>10075232000243</v>
      </c>
      <c r="B57" s="4" t="str">
        <f>'[1]TCE - ANEXO IV - Preencher'!C66</f>
        <v>UPA IMBIRIBEIRA</v>
      </c>
      <c r="C57" s="4" t="str">
        <f>'[1]TCE - ANEXO IV - Preencher'!E66</f>
        <v>5.22 - Vigilância Ostensiva / Monitorada</v>
      </c>
      <c r="D57" s="3">
        <f>'[1]TCE - ANEXO IV - Preencher'!F66</f>
        <v>15195617000187</v>
      </c>
      <c r="E57" s="5" t="str">
        <f>'[1]TCE - ANEXO IV - Preencher'!G66</f>
        <v>B1 VIGILANCIA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00001611</v>
      </c>
      <c r="I57" s="6">
        <f>IF('[1]TCE - ANEXO IV - Preencher'!K66="","",'[1]TCE - ANEXO IV - Preencher'!K66)</f>
        <v>44013</v>
      </c>
      <c r="J57" s="5" t="str">
        <f>'[1]TCE - ANEXO IV - Preencher'!L66</f>
        <v>2GEV7WYD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16000</v>
      </c>
    </row>
    <row r="58" spans="1:12" s="8" customFormat="1" ht="19.5" customHeight="1" x14ac:dyDescent="0.2">
      <c r="A58" s="3">
        <f>IFERROR(VLOOKUP(B58,'[1]DADOS (OCULTAR)'!$P$3:$R$53,3,0),"")</f>
        <v>10075232000243</v>
      </c>
      <c r="B58" s="4" t="str">
        <f>'[1]TCE - ANEXO IV - Preencher'!C67</f>
        <v>UPA IMBIRIBEIRA</v>
      </c>
      <c r="C58" s="4" t="str">
        <f>'[1]TCE - ANEXO IV - Preencher'!E67</f>
        <v>5.10 - Detetização/Tratamento de Resíduos e Afins</v>
      </c>
      <c r="D58" s="3">
        <f>'[1]TCE - ANEXO IV - Preencher'!F67</f>
        <v>11389239000111</v>
      </c>
      <c r="E58" s="5" t="str">
        <f>'[1]TCE - ANEXO IV - Preencher'!G67</f>
        <v>JR XAVIER CAVALCANTI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000004081</v>
      </c>
      <c r="I58" s="6">
        <f>IF('[1]TCE - ANEXO IV - Preencher'!K67="","",'[1]TCE - ANEXO IV - Preencher'!K67)</f>
        <v>44014</v>
      </c>
      <c r="J58" s="5" t="str">
        <f>'[1]TCE - ANEXO IV - Preencher'!L67</f>
        <v>DVMV53355</v>
      </c>
      <c r="K58" s="5" t="str">
        <f>IF(F58="B",LEFT('[1]TCE - ANEXO IV - Preencher'!M67,2),IF(F58="S",LEFT('[1]TCE - ANEXO IV - Preencher'!M67,7),IF('[1]TCE - ANEXO IV - Preencher'!H67="","")))</f>
        <v>2607901</v>
      </c>
      <c r="L58" s="7">
        <f>'[1]TCE - ANEXO IV - Preencher'!N67</f>
        <v>350</v>
      </c>
    </row>
    <row r="59" spans="1:12" s="8" customFormat="1" ht="19.5" customHeight="1" x14ac:dyDescent="0.2">
      <c r="A59" s="3">
        <f>IFERROR(VLOOKUP(B59,'[1]DADOS (OCULTAR)'!$P$3:$R$53,3,0),"")</f>
        <v>10075232000243</v>
      </c>
      <c r="B59" s="4" t="str">
        <f>'[1]TCE - ANEXO IV - Preencher'!C68</f>
        <v>UPA IMBIRIBEIRA</v>
      </c>
      <c r="C59" s="4" t="str">
        <f>'[1]TCE - ANEXO IV - Preencher'!E68</f>
        <v>5.99 - Outros Serviços de Terceiros Pessoa Jurídica</v>
      </c>
      <c r="D59" s="3">
        <f>'[1]TCE - ANEXO IV - Preencher'!F68</f>
        <v>15425484000198</v>
      </c>
      <c r="E59" s="5" t="str">
        <f>'[1]TCE - ANEXO IV - Preencher'!G68</f>
        <v>JOAB GUIMARAES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00000388</v>
      </c>
      <c r="I59" s="6">
        <f>IF('[1]TCE - ANEXO IV - Preencher'!K68="","",'[1]TCE - ANEXO IV - Preencher'!K68)</f>
        <v>44005</v>
      </c>
      <c r="J59" s="5" t="str">
        <f>'[1]TCE - ANEXO IV - Preencher'!L68</f>
        <v>YPMCLQFB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1400</v>
      </c>
    </row>
    <row r="60" spans="1:12" s="8" customFormat="1" ht="19.5" customHeight="1" x14ac:dyDescent="0.2">
      <c r="A60" s="3">
        <f>IFERROR(VLOOKUP(B60,'[1]DADOS (OCULTAR)'!$P$3:$R$53,3,0),"")</f>
        <v>10075232000243</v>
      </c>
      <c r="B60" s="4" t="str">
        <f>'[1]TCE - ANEXO IV - Preencher'!C69</f>
        <v>UPA IMBIRIBEIRA</v>
      </c>
      <c r="C60" s="4" t="str">
        <f>'[1]TCE - ANEXO IV - Preencher'!E69</f>
        <v>5.99 - Outros Serviços de Terceiros Pessoa Jurídica</v>
      </c>
      <c r="D60" s="3">
        <f>'[1]TCE - ANEXO IV - Preencher'!F69</f>
        <v>26212576000106</v>
      </c>
      <c r="E60" s="5" t="str">
        <f>'[1]TCE - ANEXO IV - Preencher'!G69</f>
        <v xml:space="preserve">JOSE LUIZ CARDOSO 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000000048</v>
      </c>
      <c r="I60" s="6">
        <f>IF('[1]TCE - ANEXO IV - Preencher'!K69="","",'[1]TCE - ANEXO IV - Preencher'!K69)</f>
        <v>44011</v>
      </c>
      <c r="J60" s="5" t="str">
        <f>'[1]TCE - ANEXO IV - Preencher'!L69</f>
        <v>ABWS14137</v>
      </c>
      <c r="K60" s="5" t="str">
        <f>IF(F60="B",LEFT('[1]TCE - ANEXO IV - Preencher'!M69,2),IF(F60="S",LEFT('[1]TCE - ANEXO IV - Preencher'!M69,7),IF('[1]TCE - ANEXO IV - Preencher'!H69="","")))</f>
        <v>2607901</v>
      </c>
      <c r="L60" s="7">
        <f>'[1]TCE - ANEXO IV - Preencher'!N69</f>
        <v>1393.26</v>
      </c>
    </row>
    <row r="61" spans="1:12" s="8" customFormat="1" ht="19.5" customHeight="1" x14ac:dyDescent="0.2">
      <c r="A61" s="3">
        <f>IFERROR(VLOOKUP(B61,'[1]DADOS (OCULTAR)'!$P$3:$R$53,3,0),"")</f>
        <v>10075232000243</v>
      </c>
      <c r="B61" s="4" t="str">
        <f>'[1]TCE - ANEXO IV - Preencher'!C70</f>
        <v>UPA IMBIRIBEIRA</v>
      </c>
      <c r="C61" s="4" t="str">
        <f>'[1]TCE - ANEXO IV - Preencher'!E70</f>
        <v>5.99 - Outros Serviços de Terceiros Pessoa Jurídica</v>
      </c>
      <c r="D61" s="3">
        <f>'[1]TCE - ANEXO IV - Preencher'!F70</f>
        <v>32237606000131</v>
      </c>
      <c r="E61" s="5" t="str">
        <f>'[1]TCE - ANEXO IV - Preencher'!G70</f>
        <v>WILSON RODRIGUES ADVOGADOS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00000104</v>
      </c>
      <c r="I61" s="6">
        <f>IF('[1]TCE - ANEXO IV - Preencher'!K70="","",'[1]TCE - ANEXO IV - Preencher'!K70)</f>
        <v>44012</v>
      </c>
      <c r="J61" s="5" t="str">
        <f>'[1]TCE - ANEXO IV - Preencher'!L70</f>
        <v>XEGAPDGZ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6000</v>
      </c>
    </row>
    <row r="62" spans="1:12" s="8" customFormat="1" ht="19.5" customHeight="1" x14ac:dyDescent="0.2">
      <c r="A62" s="3">
        <f>IFERROR(VLOOKUP(B62,'[1]DADOS (OCULTAR)'!$P$3:$R$53,3,0),"")</f>
        <v>10075232000243</v>
      </c>
      <c r="B62" s="4" t="str">
        <f>'[1]TCE - ANEXO IV - Preencher'!C71</f>
        <v>UPA IMBIRIBEIRA</v>
      </c>
      <c r="C62" s="4" t="str">
        <f>'[1]TCE - ANEXO IV - Preencher'!E71</f>
        <v>5.99 - Outros Serviços de Terceiros Pessoa Jurídica</v>
      </c>
      <c r="D62" s="3">
        <f>'[1]TCE - ANEXO IV - Preencher'!F71</f>
        <v>11735586000159</v>
      </c>
      <c r="E62" s="5" t="str">
        <f>'[1]TCE - ANEXO IV - Preencher'!G71</f>
        <v>FADE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00058396</v>
      </c>
      <c r="I62" s="6">
        <f>IF('[1]TCE - ANEXO IV - Preencher'!K71="","",'[1]TCE - ANEXO IV - Preencher'!K71)</f>
        <v>44020</v>
      </c>
      <c r="J62" s="5" t="str">
        <f>'[1]TCE - ANEXO IV - Preencher'!L71</f>
        <v>BZEJK2GM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594</v>
      </c>
    </row>
    <row r="63" spans="1:12" s="8" customFormat="1" ht="19.5" customHeight="1" x14ac:dyDescent="0.2">
      <c r="A63" s="3">
        <f>IFERROR(VLOOKUP(B63,'[1]DADOS (OCULTAR)'!$P$3:$R$53,3,0),"")</f>
        <v>10075232000243</v>
      </c>
      <c r="B63" s="4" t="str">
        <f>'[1]TCE - ANEXO IV - Preencher'!C72</f>
        <v>UPA IMBIRIBEIRA</v>
      </c>
      <c r="C63" s="4" t="str">
        <f>'[1]TCE - ANEXO IV - Preencher'!E72</f>
        <v>5.5 - Reparo e Manutenção de Máquinas e Equipamentos</v>
      </c>
      <c r="D63" s="3">
        <f>'[1]TCE - ANEXO IV - Preencher'!F72</f>
        <v>11239132000197</v>
      </c>
      <c r="E63" s="5" t="str">
        <f>'[1]TCE - ANEXO IV - Preencher'!G72</f>
        <v>ANTONIO MARQUES DOS SANTOS ME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000001202</v>
      </c>
      <c r="I63" s="6">
        <f>IF('[1]TCE - ANEXO IV - Preencher'!K72="","",'[1]TCE - ANEXO IV - Preencher'!K72)</f>
        <v>43999</v>
      </c>
      <c r="J63" s="5" t="str">
        <f>'[1]TCE - ANEXO IV - Preencher'!L72</f>
        <v>VTHU65125</v>
      </c>
      <c r="K63" s="5" t="str">
        <f>IF(F63="B",LEFT('[1]TCE - ANEXO IV - Preencher'!M72,2),IF(F63="S",LEFT('[1]TCE - ANEXO IV - Preencher'!M72,7),IF('[1]TCE - ANEXO IV - Preencher'!H72="","")))</f>
        <v>2607901</v>
      </c>
      <c r="L63" s="7">
        <f>'[1]TCE - ANEXO IV - Preencher'!N72</f>
        <v>450</v>
      </c>
    </row>
    <row r="64" spans="1:12" s="8" customFormat="1" ht="19.5" customHeight="1" x14ac:dyDescent="0.2">
      <c r="A64" s="3">
        <f>IFERROR(VLOOKUP(B64,'[1]DADOS (OCULTAR)'!$P$3:$R$53,3,0),"")</f>
        <v>10075232000243</v>
      </c>
      <c r="B64" s="4" t="str">
        <f>'[1]TCE - ANEXO IV - Preencher'!C73</f>
        <v>UPA IMBIRIBEIRA</v>
      </c>
      <c r="C64" s="4" t="str">
        <f>'[1]TCE - ANEXO IV - Preencher'!E73</f>
        <v>5.5 - Reparo e Manutenção de Máquinas e Equipamentos</v>
      </c>
      <c r="D64" s="3">
        <f>'[1]TCE - ANEXO IV - Preencher'!F73</f>
        <v>10433866000140</v>
      </c>
      <c r="E64" s="5" t="str">
        <f>'[1]TCE - ANEXO IV - Preencher'!G73</f>
        <v>GOLF ELEVADORES EIRELI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00003237</v>
      </c>
      <c r="I64" s="6">
        <f>IF('[1]TCE - ANEXO IV - Preencher'!K73="","",'[1]TCE - ANEXO IV - Preencher'!K73)</f>
        <v>43992</v>
      </c>
      <c r="J64" s="5" t="str">
        <f>'[1]TCE - ANEXO IV - Preencher'!L73</f>
        <v>D6MCBHI6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505</v>
      </c>
    </row>
    <row r="65" spans="1:12" s="8" customFormat="1" ht="19.5" customHeight="1" x14ac:dyDescent="0.2">
      <c r="A65" s="3">
        <f>IFERROR(VLOOKUP(B65,'[1]DADOS (OCULTAR)'!$P$3:$R$53,3,0),"")</f>
        <v>10075232000243</v>
      </c>
      <c r="B65" s="4" t="str">
        <f>'[1]TCE - ANEXO IV - Preencher'!C74</f>
        <v>UPA IMBIRIBEIRA</v>
      </c>
      <c r="C65" s="4" t="str">
        <f>'[1]TCE - ANEXO IV - Preencher'!E74</f>
        <v>5.5 - Reparo e Manutenção de Máquinas e Equipamentos</v>
      </c>
      <c r="D65" s="3">
        <f>'[1]TCE - ANEXO IV - Preencher'!F74</f>
        <v>24380578002041</v>
      </c>
      <c r="E65" s="5" t="str">
        <f>'[1]TCE - ANEXO IV - Preencher'!G74</f>
        <v>WHITE MARTINS GASES INDUSTRIAIS NE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000009420</v>
      </c>
      <c r="I65" s="6">
        <f>IF('[1]TCE - ANEXO IV - Preencher'!K74="","",'[1]TCE - ANEXO IV - Preencher'!K74)</f>
        <v>43987</v>
      </c>
      <c r="J65" s="5" t="str">
        <f>'[1]TCE - ANEXO IV - Preencher'!L74</f>
        <v>JXPE37464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354.67</v>
      </c>
    </row>
    <row r="66" spans="1:12" s="8" customFormat="1" ht="19.5" customHeight="1" x14ac:dyDescent="0.2">
      <c r="A66" s="3">
        <f>IFERROR(VLOOKUP(B66,'[1]DADOS (OCULTAR)'!$P$3:$R$53,3,0),"")</f>
        <v>10075232000243</v>
      </c>
      <c r="B66" s="4" t="str">
        <f>'[1]TCE - ANEXO IV - Preencher'!C75</f>
        <v>UPA IMBIRIBEIRA</v>
      </c>
      <c r="C66" s="4" t="str">
        <f>'[1]TCE - ANEXO IV - Preencher'!E75</f>
        <v>5.5 - Reparo e Manutenção de Máquinas e Equipamentos</v>
      </c>
      <c r="D66" s="3">
        <f>'[1]TCE - ANEXO IV - Preencher'!F75</f>
        <v>17398584000106</v>
      </c>
      <c r="E66" s="5" t="str">
        <f>'[1]TCE - ANEXO IV - Preencher'!G75</f>
        <v>MTG MONTAGEM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00001189</v>
      </c>
      <c r="I66" s="6">
        <f>IF('[1]TCE - ANEXO IV - Preencher'!K75="","",'[1]TCE - ANEXO IV - Preencher'!K75)</f>
        <v>43985</v>
      </c>
      <c r="J66" s="5" t="str">
        <f>'[1]TCE - ANEXO IV - Preencher'!L75</f>
        <v>P4PCHKRQ</v>
      </c>
      <c r="K66" s="5" t="str">
        <f>IF(F66="B",LEFT('[1]TCE - ANEXO IV - Preencher'!M75,2),IF(F66="S",LEFT('[1]TCE - ANEXO IV - Preencher'!M75,7),IF('[1]TCE - ANEXO IV - Preencher'!H75="","")))</f>
        <v>2607901</v>
      </c>
      <c r="L66" s="7">
        <f>'[1]TCE - ANEXO IV - Preencher'!N75</f>
        <v>1700</v>
      </c>
    </row>
    <row r="67" spans="1:12" s="8" customFormat="1" ht="19.5" customHeight="1" x14ac:dyDescent="0.2">
      <c r="A67" s="3">
        <f>IFERROR(VLOOKUP(B67,'[1]DADOS (OCULTAR)'!$P$3:$R$53,3,0),"")</f>
        <v>10075232000243</v>
      </c>
      <c r="B67" s="4" t="str">
        <f>'[1]TCE - ANEXO IV - Preencher'!C76</f>
        <v>UPA IMBIRIBEIRA</v>
      </c>
      <c r="C67" s="4" t="str">
        <f>'[1]TCE - ANEXO IV - Preencher'!E76</f>
        <v>5.10 - Detetização/Tratamento de Resíduos e Afins</v>
      </c>
      <c r="D67" s="3">
        <f>'[1]TCE - ANEXO IV - Preencher'!F76</f>
        <v>11863530000180</v>
      </c>
      <c r="E67" s="5" t="str">
        <f>'[1]TCE - ANEXO IV - Preencher'!G76</f>
        <v>BRASCON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00044601</v>
      </c>
      <c r="I67" s="6">
        <f>IF('[1]TCE - ANEXO IV - Preencher'!K76="","",'[1]TCE - ANEXO IV - Preencher'!K76)</f>
        <v>44014</v>
      </c>
      <c r="J67" s="5" t="str">
        <f>'[1]TCE - ANEXO IV - Preencher'!L76</f>
        <v>376LE4H6</v>
      </c>
      <c r="K67" s="5" t="str">
        <f>IF(F67="B",LEFT('[1]TCE - ANEXO IV - Preencher'!M76,2),IF(F67="S",LEFT('[1]TCE - ANEXO IV - Preencher'!M76,7),IF('[1]TCE - ANEXO IV - Preencher'!H76="","")))</f>
        <v>2611309</v>
      </c>
      <c r="L67" s="7">
        <f>'[1]TCE - ANEXO IV - Preencher'!N76</f>
        <v>5049</v>
      </c>
    </row>
    <row r="68" spans="1:12" s="8" customFormat="1" ht="19.5" customHeight="1" x14ac:dyDescent="0.2">
      <c r="A68" s="3" t="str">
        <f>IFERROR(VLOOKUP(B68,'[1]DADOS (OCULTAR)'!$P$3:$R$53,3,0),"")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2020-08-06T13:46:28Z</dcterms:created>
  <dcterms:modified xsi:type="dcterms:W3CDTF">2020-08-06T13:46:42Z</dcterms:modified>
</cp:coreProperties>
</file>