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5 - Planilha Contábil Financ - Maio 2020\13 PCF\13 2 PCF em Excel\arquivos resolucao 58\"/>
    </mc:Choice>
  </mc:AlternateContent>
  <bookViews>
    <workbookView xWindow="0" yWindow="0" windowWidth="19200" windowHeight="81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<sst xmlns="http://schemas.openxmlformats.org/spreadsheetml/2006/main" count="13" uniqueCount="13">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</sst>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5%20-%20Planilha%20Cont&#225;bil%20Financ%20-%20Maio%202020/13%20PCF/13%202%20PCF%20em%20Excel/PCF%202020%20-%20REV%2005%20-%20Resoluc&#807;a&#771;o%20N.58%20TCE%20PE%20Ajustada%20em%2011.06.20_CABO%20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CABO DE SANTO AGOSTINHO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503143</v>
          </cell>
          <cell r="K11">
            <v>43957</v>
          </cell>
          <cell r="L11" t="str">
            <v>26200510779833000156550010005031431141339270</v>
          </cell>
          <cell r="M11" t="str">
            <v>26 -  Pernambuco</v>
          </cell>
          <cell r="N11">
            <v>192</v>
          </cell>
        </row>
        <row r="12">
          <cell r="C12" t="str">
            <v>UPA CABO DE SANTO AGOSTINHO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00309496</v>
          </cell>
          <cell r="K12">
            <v>43963</v>
          </cell>
          <cell r="L12" t="str">
            <v>26200508778201000126550010003094961062692653</v>
          </cell>
          <cell r="M12" t="str">
            <v>26 -  Pernambuco</v>
          </cell>
          <cell r="N12">
            <v>1784.16</v>
          </cell>
        </row>
        <row r="13">
          <cell r="C13" t="str">
            <v>UPA CABO DE SANTO AGOSTINHO</v>
          </cell>
          <cell r="E13" t="str">
            <v>3.12 - Material Hospitalar</v>
          </cell>
          <cell r="F13">
            <v>6065614000138</v>
          </cell>
          <cell r="G13" t="str">
            <v>SUPERMEDICA  DISTRIBUIDORA HOSPITALAR EIRELI</v>
          </cell>
          <cell r="H13" t="str">
            <v>B</v>
          </cell>
          <cell r="I13" t="str">
            <v>S</v>
          </cell>
          <cell r="J13" t="str">
            <v>000082391</v>
          </cell>
          <cell r="K13">
            <v>43964</v>
          </cell>
          <cell r="L13" t="str">
            <v>52200506065614000138550000000823911020826216</v>
          </cell>
          <cell r="M13" t="str">
            <v>52 -  Goiás</v>
          </cell>
          <cell r="N13">
            <v>3381.5</v>
          </cell>
        </row>
        <row r="14">
          <cell r="C14" t="str">
            <v>UPA CABO DE SANTO AGOSTINHO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503655</v>
          </cell>
          <cell r="K14">
            <v>43965</v>
          </cell>
          <cell r="L14" t="str">
            <v>26200510779833000156550010005036551171544376</v>
          </cell>
          <cell r="M14" t="str">
            <v>26 -  Pernambuco</v>
          </cell>
          <cell r="N14">
            <v>2600</v>
          </cell>
        </row>
        <row r="15">
          <cell r="C15" t="str">
            <v>UPA CABO DE SANTO AGOSTINHO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503648</v>
          </cell>
          <cell r="K15">
            <v>43965</v>
          </cell>
          <cell r="L15" t="str">
            <v>26200510779833000156550010005036481163836113</v>
          </cell>
          <cell r="M15" t="str">
            <v>26 -  Pernambuco</v>
          </cell>
          <cell r="N15">
            <v>2500</v>
          </cell>
        </row>
        <row r="16">
          <cell r="C16" t="str">
            <v>UPA CABO DE SANTO AGOSTINHO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503735</v>
          </cell>
          <cell r="K16">
            <v>43966</v>
          </cell>
          <cell r="L16" t="str">
            <v>26200510779833000156550010005037351145752288</v>
          </cell>
          <cell r="M16" t="str">
            <v>26 -  Pernambuco</v>
          </cell>
          <cell r="N16">
            <v>696.2</v>
          </cell>
        </row>
        <row r="17">
          <cell r="C17" t="str">
            <v>UPA CABO DE SANTO AGOSTINHO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503798</v>
          </cell>
          <cell r="K17">
            <v>43969</v>
          </cell>
          <cell r="L17" t="str">
            <v>26200510779833000156550010005037981110822905</v>
          </cell>
          <cell r="M17" t="str">
            <v>26 -  Pernambuco</v>
          </cell>
          <cell r="N17">
            <v>2210</v>
          </cell>
        </row>
        <row r="18">
          <cell r="C18" t="str">
            <v>UPA CABO DE SANTO AGOSTINHO</v>
          </cell>
          <cell r="E18" t="str">
            <v>3.12 - Material Hospitalar</v>
          </cell>
          <cell r="F18">
            <v>5044056000161</v>
          </cell>
          <cell r="G18" t="str">
            <v>DMH PRODUTOS HOSPITALARES LTDA -EPP</v>
          </cell>
          <cell r="H18" t="str">
            <v>B</v>
          </cell>
          <cell r="I18" t="str">
            <v>S</v>
          </cell>
          <cell r="J18" t="str">
            <v>16625</v>
          </cell>
          <cell r="K18">
            <v>43965</v>
          </cell>
          <cell r="L18" t="str">
            <v>26200505044056000161550010000166251350277233</v>
          </cell>
          <cell r="M18" t="str">
            <v>26 -  Pernambuco</v>
          </cell>
          <cell r="N18">
            <v>308.8</v>
          </cell>
        </row>
        <row r="19">
          <cell r="C19" t="str">
            <v>UPA CABO DE SANTO AGOSTINHO</v>
          </cell>
          <cell r="E19" t="str">
            <v>3.12 - Material Hospitalar</v>
          </cell>
          <cell r="F19">
            <v>7199135000177</v>
          </cell>
          <cell r="G19" t="str">
            <v>HOSPSETE DIST. DE MAT. MÉDICO HOSPITALAR LTDA</v>
          </cell>
          <cell r="H19" t="str">
            <v>B</v>
          </cell>
          <cell r="I19" t="str">
            <v>S</v>
          </cell>
          <cell r="J19" t="str">
            <v>00012181</v>
          </cell>
          <cell r="K19">
            <v>43970</v>
          </cell>
          <cell r="L19" t="str">
            <v>26200507199135000177550010000121811000059199</v>
          </cell>
          <cell r="M19" t="str">
            <v>26 -  Pernambuco</v>
          </cell>
          <cell r="N19">
            <v>3744</v>
          </cell>
        </row>
        <row r="20">
          <cell r="C20" t="str">
            <v>UPA CABO DE SANTO AGOSTINHO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 t="str">
            <v>000310038</v>
          </cell>
          <cell r="K20">
            <v>43970</v>
          </cell>
          <cell r="L20" t="str">
            <v>26200508778201000126550010003100381131338598</v>
          </cell>
          <cell r="M20" t="str">
            <v>26 -  Pernambuco</v>
          </cell>
          <cell r="N20">
            <v>1963.4</v>
          </cell>
        </row>
        <row r="21">
          <cell r="C21" t="str">
            <v>UPA CABO DE SANTO AGOSTINHO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504042</v>
          </cell>
          <cell r="K21">
            <v>43972</v>
          </cell>
          <cell r="L21" t="str">
            <v>26200510779833000156550010005040421130848137</v>
          </cell>
          <cell r="M21" t="str">
            <v>26 -  Pernambuco</v>
          </cell>
          <cell r="N21">
            <v>51.1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8674752000140</v>
          </cell>
          <cell r="G22" t="str">
            <v>CIRURGICA MONTE BELLO LTDA</v>
          </cell>
          <cell r="H22" t="str">
            <v>B</v>
          </cell>
          <cell r="I22" t="str">
            <v>S</v>
          </cell>
          <cell r="J22" t="str">
            <v>000080629</v>
          </cell>
          <cell r="K22">
            <v>43971</v>
          </cell>
          <cell r="L22" t="str">
            <v>26200508674752000140550010000806291370605477</v>
          </cell>
          <cell r="M22" t="str">
            <v>26 -  Pernambuco</v>
          </cell>
          <cell r="N22">
            <v>2609.96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8958628000297</v>
          </cell>
          <cell r="G23" t="str">
            <v>ONCOEXO DISTRIBUIDORA DE MEDICAMENTOS</v>
          </cell>
          <cell r="H23" t="str">
            <v>B</v>
          </cell>
          <cell r="I23" t="str">
            <v>S</v>
          </cell>
          <cell r="J23" t="str">
            <v>1614</v>
          </cell>
          <cell r="K23">
            <v>43972</v>
          </cell>
          <cell r="L23" t="str">
            <v>25200508958628000297550010000016141111768219</v>
          </cell>
          <cell r="M23" t="str">
            <v>25 -  Paraíba</v>
          </cell>
          <cell r="N23">
            <v>500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41102195000168</v>
          </cell>
          <cell r="G24" t="str">
            <v>PR COMERCIAL MEDICA LTDA</v>
          </cell>
          <cell r="H24" t="str">
            <v>B</v>
          </cell>
          <cell r="I24" t="str">
            <v>S</v>
          </cell>
          <cell r="J24" t="str">
            <v>82136</v>
          </cell>
          <cell r="K24">
            <v>43977</v>
          </cell>
          <cell r="L24" t="str">
            <v>26200541102195000168550000000711361163600189</v>
          </cell>
          <cell r="M24" t="str">
            <v>26 -  Pernambuco</v>
          </cell>
          <cell r="N24">
            <v>4479.5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26603680000121</v>
          </cell>
          <cell r="G25" t="str">
            <v>DIEGOFERNANDO SM 42796908801</v>
          </cell>
          <cell r="H25" t="str">
            <v>B</v>
          </cell>
          <cell r="I25" t="str">
            <v>S</v>
          </cell>
          <cell r="J25" t="str">
            <v>183</v>
          </cell>
          <cell r="K25">
            <v>43977</v>
          </cell>
          <cell r="L25" t="str">
            <v>26200526603680000121550010000001831002693320</v>
          </cell>
          <cell r="M25" t="str">
            <v>26 -  Pernambuco</v>
          </cell>
          <cell r="N25">
            <v>1224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000310589</v>
          </cell>
          <cell r="K26">
            <v>43977</v>
          </cell>
          <cell r="L26" t="str">
            <v>26200508778201000126550010003105891626993830</v>
          </cell>
          <cell r="M26" t="str">
            <v>26 -  Pernambuco</v>
          </cell>
          <cell r="N26">
            <v>865.58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11449180000100</v>
          </cell>
          <cell r="G27" t="str">
            <v>DPROSMED DIST PROD MED HOSP LTDA</v>
          </cell>
          <cell r="H27" t="str">
            <v>B</v>
          </cell>
          <cell r="I27" t="str">
            <v>S</v>
          </cell>
          <cell r="J27" t="str">
            <v>000034523</v>
          </cell>
          <cell r="K27">
            <v>43965</v>
          </cell>
          <cell r="L27" t="str">
            <v>26200511449180000100550010000345231416624313</v>
          </cell>
          <cell r="M27" t="str">
            <v>26 -  Pernambuco</v>
          </cell>
          <cell r="N27">
            <v>1450</v>
          </cell>
        </row>
        <row r="28">
          <cell r="C28" t="str">
            <v>UPA CABO DE SANTO AGOSTINHO</v>
          </cell>
          <cell r="E28" t="str">
            <v>3.12 - Material Hospitalar</v>
          </cell>
          <cell r="F28">
            <v>58426628000133</v>
          </cell>
          <cell r="G28" t="str">
            <v>SAMTRONIC INDUSTRIA E COMERCIO LTDA</v>
          </cell>
          <cell r="H28" t="str">
            <v>B</v>
          </cell>
          <cell r="I28" t="str">
            <v>S</v>
          </cell>
          <cell r="J28" t="str">
            <v>000238993</v>
          </cell>
          <cell r="K28">
            <v>43973</v>
          </cell>
          <cell r="L28" t="str">
            <v>35200558426628000133550010002389931100304929</v>
          </cell>
          <cell r="M28" t="str">
            <v>35 -  São Paulo</v>
          </cell>
          <cell r="N28">
            <v>3360</v>
          </cell>
        </row>
        <row r="29">
          <cell r="C29" t="str">
            <v>UPA CABO DE SANTO AGOSTINHO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504493</v>
          </cell>
          <cell r="K29">
            <v>43980</v>
          </cell>
          <cell r="L29" t="str">
            <v>26200510779833000156550010005044931142211695</v>
          </cell>
          <cell r="M29" t="str">
            <v>26 -  Pernambuco</v>
          </cell>
          <cell r="N29">
            <v>350</v>
          </cell>
        </row>
        <row r="30">
          <cell r="C30" t="str">
            <v>UPA CABO DE SANTO AGOSTINHO</v>
          </cell>
          <cell r="E30" t="str">
            <v>3.4 - Material Farmacológico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 t="str">
            <v>000308902</v>
          </cell>
          <cell r="K30">
            <v>43956</v>
          </cell>
          <cell r="L30" t="str">
            <v>26200508778201000126550010003089021361827077</v>
          </cell>
          <cell r="M30" t="str">
            <v>26 -  Pernambuco</v>
          </cell>
          <cell r="N30">
            <v>16463.55</v>
          </cell>
        </row>
        <row r="31">
          <cell r="C31" t="str">
            <v>UPA CABO DE SANTO AGOSTINHO</v>
          </cell>
          <cell r="E31" t="str">
            <v>3.4 - Material Farmacológico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000308888</v>
          </cell>
          <cell r="K31">
            <v>43956</v>
          </cell>
          <cell r="L31" t="str">
            <v>26200508778201000126550010003088881363742108</v>
          </cell>
          <cell r="M31" t="str">
            <v>26 -  Pernambuco</v>
          </cell>
          <cell r="N31">
            <v>10181.959999999999</v>
          </cell>
        </row>
        <row r="32">
          <cell r="C32" t="str">
            <v>UPA CABO DE SANTO AGOSTINHO</v>
          </cell>
          <cell r="E32" t="str">
            <v>3.4 - Material Farmacológico</v>
          </cell>
          <cell r="F32">
            <v>26659793000149</v>
          </cell>
          <cell r="G32" t="str">
            <v>ANDRE INACIO DOS SANTOS EIRELI</v>
          </cell>
          <cell r="H32" t="str">
            <v>B</v>
          </cell>
          <cell r="I32" t="str">
            <v>S</v>
          </cell>
          <cell r="J32" t="str">
            <v>000001916</v>
          </cell>
          <cell r="K32">
            <v>43958</v>
          </cell>
          <cell r="L32" t="str">
            <v>43200526659793000149550010000019161000038322</v>
          </cell>
          <cell r="M32" t="str">
            <v>43 -  Rio Grande do Sul</v>
          </cell>
          <cell r="N32">
            <v>6990</v>
          </cell>
        </row>
        <row r="33">
          <cell r="C33" t="str">
            <v>UPA CABO DE SANTO AGOSTINHO</v>
          </cell>
          <cell r="E33" t="str">
            <v>3.4 - Material Farmacológico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000309353</v>
          </cell>
          <cell r="K33">
            <v>43962</v>
          </cell>
          <cell r="L33" t="str">
            <v>26200508778201000126550010003093531725764972</v>
          </cell>
          <cell r="M33" t="str">
            <v>26 -  Pernambuco</v>
          </cell>
          <cell r="N33">
            <v>510</v>
          </cell>
        </row>
        <row r="34">
          <cell r="C34" t="str">
            <v>UPA CABO DE SANTO AGOSTINHO</v>
          </cell>
          <cell r="E34" t="str">
            <v>3.4 - Material Farmacológico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000309321</v>
          </cell>
          <cell r="K34">
            <v>43962</v>
          </cell>
          <cell r="L34" t="str">
            <v>26200508778201000126550010003093211006197590</v>
          </cell>
          <cell r="M34" t="str">
            <v>26 -  Pernambuco</v>
          </cell>
          <cell r="N34">
            <v>3037.9</v>
          </cell>
        </row>
        <row r="35">
          <cell r="C35" t="str">
            <v>UPA CABO DE SANTO AGOSTINHO</v>
          </cell>
          <cell r="E35" t="str">
            <v>3.4 - Material Farmacológico</v>
          </cell>
          <cell r="F35">
            <v>12882932000194</v>
          </cell>
          <cell r="G35" t="str">
            <v>EXOMED COMERCIO ATACADISTA DE MEDICAMENTOS LTDA</v>
          </cell>
          <cell r="H35" t="str">
            <v>B</v>
          </cell>
          <cell r="I35" t="str">
            <v>S</v>
          </cell>
          <cell r="J35" t="str">
            <v>142043</v>
          </cell>
          <cell r="K35">
            <v>43963</v>
          </cell>
          <cell r="L35" t="str">
            <v>26200512882932000194550010001420431627715895</v>
          </cell>
          <cell r="M35" t="str">
            <v>26 -  Pernambuco</v>
          </cell>
          <cell r="N35">
            <v>3919.15</v>
          </cell>
        </row>
        <row r="36">
          <cell r="C36" t="str">
            <v>UPA CABO DE SANTO AGOSTINHO</v>
          </cell>
          <cell r="E36" t="str">
            <v>3.4 - Material Farmacológico</v>
          </cell>
          <cell r="F36">
            <v>12882932000194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142047</v>
          </cell>
          <cell r="K36">
            <v>43963</v>
          </cell>
          <cell r="L36" t="str">
            <v>26200512882932000194550010001420471343414229</v>
          </cell>
          <cell r="M36" t="str">
            <v>26 -  Pernambuco</v>
          </cell>
          <cell r="N36">
            <v>1072.2</v>
          </cell>
        </row>
        <row r="37">
          <cell r="C37" t="str">
            <v>UPA CABO DE SANTO AGOSTINHO</v>
          </cell>
          <cell r="E37" t="str">
            <v>3.4 - Material Farmacológico</v>
          </cell>
          <cell r="F37">
            <v>19125796000137</v>
          </cell>
          <cell r="G37" t="str">
            <v>NORDMARKET COM. DE PROD. HOSP. LTDA ME</v>
          </cell>
          <cell r="H37" t="str">
            <v>B</v>
          </cell>
          <cell r="I37" t="str">
            <v>S</v>
          </cell>
          <cell r="J37" t="str">
            <v>000020763</v>
          </cell>
          <cell r="K37">
            <v>43962</v>
          </cell>
          <cell r="L37" t="str">
            <v>25200519125796000137550010000207631854463768</v>
          </cell>
          <cell r="M37" t="str">
            <v>25 -  Paraíba</v>
          </cell>
          <cell r="N37">
            <v>2388.5</v>
          </cell>
        </row>
        <row r="38">
          <cell r="C38" t="str">
            <v>UPA CABO DE SANTO AGOSTINHO</v>
          </cell>
          <cell r="E38" t="str">
            <v>3.4 - Material Farmacológico</v>
          </cell>
          <cell r="F38">
            <v>44734671000151</v>
          </cell>
          <cell r="G38" t="str">
            <v>CRISTALIA PROD QUIM FARMACEUTICO LTDA</v>
          </cell>
          <cell r="H38" t="str">
            <v>B</v>
          </cell>
          <cell r="I38" t="str">
            <v>S</v>
          </cell>
          <cell r="J38" t="str">
            <v>2612382</v>
          </cell>
          <cell r="K38">
            <v>43963</v>
          </cell>
          <cell r="L38" t="str">
            <v>35200544734671000151550100026123821641176336</v>
          </cell>
          <cell r="M38" t="str">
            <v>35 -  São Paulo</v>
          </cell>
          <cell r="N38">
            <v>8979.25</v>
          </cell>
        </row>
        <row r="39">
          <cell r="C39" t="str">
            <v>UPA CABO DE SANTO AGOSTINHO</v>
          </cell>
          <cell r="E39" t="str">
            <v>3.4 - Material Farmacológico</v>
          </cell>
          <cell r="F39">
            <v>7484373000124</v>
          </cell>
          <cell r="G39" t="str">
            <v>UNI HOSPITALAR LTDA</v>
          </cell>
          <cell r="H39" t="str">
            <v>B</v>
          </cell>
          <cell r="I39" t="str">
            <v>S</v>
          </cell>
          <cell r="J39" t="str">
            <v>000100079</v>
          </cell>
          <cell r="K39">
            <v>43970</v>
          </cell>
          <cell r="L39" t="str">
            <v>26200507484373000124550010001000791813067341</v>
          </cell>
          <cell r="M39" t="str">
            <v>26 -  Pernambuco</v>
          </cell>
          <cell r="N39">
            <v>19210</v>
          </cell>
        </row>
        <row r="40">
          <cell r="C40" t="str">
            <v>UPA CABO DE SANTO AGOSTINHO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000310125</v>
          </cell>
          <cell r="K40">
            <v>43971</v>
          </cell>
          <cell r="L40" t="str">
            <v>26200508778201000126550010003101251858133385</v>
          </cell>
          <cell r="M40" t="str">
            <v>26 -  Pernambuco</v>
          </cell>
          <cell r="N40">
            <v>7507.37</v>
          </cell>
        </row>
        <row r="41">
          <cell r="C41" t="str">
            <v>UPA CABO DE SANTO AGOSTINHO</v>
          </cell>
          <cell r="E41" t="str">
            <v>3.4 - Material Farmacológico</v>
          </cell>
          <cell r="F41">
            <v>9137934000225</v>
          </cell>
          <cell r="G41" t="str">
            <v>NORDICA DIST HOSPITALAR LTDA</v>
          </cell>
          <cell r="H41" t="str">
            <v>B</v>
          </cell>
          <cell r="I41" t="str">
            <v>S</v>
          </cell>
          <cell r="J41" t="str">
            <v>000001198</v>
          </cell>
          <cell r="K41">
            <v>43970</v>
          </cell>
          <cell r="L41" t="str">
            <v>26200509137934000225558880000011981807868036</v>
          </cell>
          <cell r="M41" t="str">
            <v>26 -  Pernambuco</v>
          </cell>
          <cell r="N41">
            <v>2045</v>
          </cell>
        </row>
        <row r="42">
          <cell r="C42" t="str">
            <v>UPA CABO DE SANTO AGOSTINHO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000310261</v>
          </cell>
          <cell r="K42">
            <v>43972</v>
          </cell>
          <cell r="L42" t="str">
            <v>26200508778201000126550010003102611645908420</v>
          </cell>
          <cell r="M42" t="str">
            <v>26 -  Pernambuco</v>
          </cell>
          <cell r="N42">
            <v>115.52</v>
          </cell>
        </row>
        <row r="43">
          <cell r="C43" t="str">
            <v>UPA CABO DE SANTO AGOSTINHO</v>
          </cell>
          <cell r="E43" t="str">
            <v>3.4 - Material Farmacológico</v>
          </cell>
          <cell r="F43">
            <v>8674752000140</v>
          </cell>
          <cell r="G43" t="str">
            <v>CIRURGICA MONTE BELLO LTDA</v>
          </cell>
          <cell r="H43" t="str">
            <v>B</v>
          </cell>
          <cell r="I43" t="str">
            <v>S</v>
          </cell>
          <cell r="J43" t="str">
            <v>000080629</v>
          </cell>
          <cell r="K43">
            <v>43971</v>
          </cell>
          <cell r="L43" t="str">
            <v>26200508674752000140550010000806291370605477</v>
          </cell>
          <cell r="M43" t="str">
            <v>26 -  Pernambuco</v>
          </cell>
          <cell r="N43">
            <v>873.89</v>
          </cell>
        </row>
        <row r="44">
          <cell r="C44" t="str">
            <v>UPA CABO DE SANTO AGOSTINHO</v>
          </cell>
          <cell r="E44" t="str">
            <v>3.4 - Material Farmacológico</v>
          </cell>
          <cell r="F44">
            <v>9137934000225</v>
          </cell>
          <cell r="G44" t="str">
            <v>NORDICA DIST HOSPITALAR LTDA</v>
          </cell>
          <cell r="H44" t="str">
            <v>B</v>
          </cell>
          <cell r="I44" t="str">
            <v>S</v>
          </cell>
          <cell r="J44" t="str">
            <v>000001247</v>
          </cell>
          <cell r="K44">
            <v>43976</v>
          </cell>
          <cell r="L44" t="str">
            <v>26200509137934000225558880000012471503772736</v>
          </cell>
          <cell r="M44" t="str">
            <v>26 -  Pernambuco</v>
          </cell>
          <cell r="N44">
            <v>321.12</v>
          </cell>
        </row>
        <row r="45">
          <cell r="C45" t="str">
            <v>UPA CABO DE SANTO AGOSTINHO</v>
          </cell>
          <cell r="E45" t="str">
            <v>3.4 - Material Farmacológico</v>
          </cell>
          <cell r="F45">
            <v>9137934000225</v>
          </cell>
          <cell r="G45" t="str">
            <v>NORDICA DIST HOSPITALAR LTDA</v>
          </cell>
          <cell r="H45" t="str">
            <v>B</v>
          </cell>
          <cell r="I45" t="str">
            <v>S</v>
          </cell>
          <cell r="J45" t="str">
            <v>000001270</v>
          </cell>
          <cell r="K45">
            <v>43978</v>
          </cell>
          <cell r="L45" t="str">
            <v>26200509137934000225558880000012701417535762</v>
          </cell>
          <cell r="M45" t="str">
            <v>26 -  Pernambuco</v>
          </cell>
          <cell r="N45">
            <v>2590</v>
          </cell>
        </row>
        <row r="46">
          <cell r="C46" t="str">
            <v>UPA CABO DE SANTO AGOSTINHO</v>
          </cell>
          <cell r="E46" t="str">
            <v>3.4 - Material Farmacológico</v>
          </cell>
          <cell r="F46">
            <v>7484373000124</v>
          </cell>
          <cell r="G46" t="str">
            <v>UNI HOSPITALAR LTDA</v>
          </cell>
          <cell r="H46" t="str">
            <v>B</v>
          </cell>
          <cell r="I46" t="str">
            <v>S</v>
          </cell>
          <cell r="J46" t="str">
            <v>000100616</v>
          </cell>
          <cell r="K46">
            <v>43978</v>
          </cell>
          <cell r="L46" t="str">
            <v>26200507484373000124550010001006161673339363</v>
          </cell>
          <cell r="M46" t="str">
            <v>26 -  Pernambuco</v>
          </cell>
          <cell r="N46">
            <v>1305</v>
          </cell>
        </row>
        <row r="47">
          <cell r="C47" t="str">
            <v>UPA CABO DE SANTO AGOSTINHO</v>
          </cell>
          <cell r="E47" t="str">
            <v>3.4 - Material Farmacológico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000020020</v>
          </cell>
          <cell r="K47">
            <v>43980</v>
          </cell>
          <cell r="L47" t="str">
            <v>26200503817043000152550010000200201088733499</v>
          </cell>
          <cell r="M47" t="str">
            <v>26 -  Pernambuco</v>
          </cell>
          <cell r="N47">
            <v>600</v>
          </cell>
        </row>
        <row r="48">
          <cell r="C48" t="str">
            <v>UPA CABO DE SANTO AGOSTINHO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DO NORDESTE LTDA</v>
          </cell>
          <cell r="H48" t="str">
            <v>B</v>
          </cell>
          <cell r="I48" t="str">
            <v>S</v>
          </cell>
          <cell r="J48" t="str">
            <v>1706</v>
          </cell>
          <cell r="K48">
            <v>43954</v>
          </cell>
          <cell r="L48" t="str">
            <v>26200524380578002203550190000017061789631260</v>
          </cell>
          <cell r="M48" t="str">
            <v>26 -  Pernambuco</v>
          </cell>
          <cell r="N48">
            <v>610.47</v>
          </cell>
        </row>
        <row r="49">
          <cell r="C49" t="str">
            <v>UPA CABO DE SANTO AGOSTINHO</v>
          </cell>
          <cell r="E49" t="str">
            <v>3.2 - Gás e Outros Materiais Engarrafados</v>
          </cell>
          <cell r="F49">
            <v>24380578002203</v>
          </cell>
          <cell r="G49" t="str">
            <v>WHITE MARTINS GASES INDUSTRIAIS DO NORDESTE LTDA</v>
          </cell>
          <cell r="H49" t="str">
            <v>B</v>
          </cell>
          <cell r="I49" t="str">
            <v>S</v>
          </cell>
          <cell r="J49" t="str">
            <v>2141</v>
          </cell>
          <cell r="K49">
            <v>43957</v>
          </cell>
          <cell r="L49" t="str">
            <v>26200524380578002203550390000021411789935104</v>
          </cell>
          <cell r="M49" t="str">
            <v>26 -  Pernambuco</v>
          </cell>
          <cell r="N49">
            <v>577.15</v>
          </cell>
        </row>
        <row r="50">
          <cell r="C50" t="str">
            <v>UPA CABO DE SANTO AGOSTINHO</v>
          </cell>
          <cell r="E50" t="str">
            <v xml:space="preserve">5.21 - Seguros em geral </v>
          </cell>
          <cell r="F50">
            <v>28087620000129</v>
          </cell>
          <cell r="G50" t="str">
            <v>BBR CORRETORA DE SEGUROS EIRELI EPP</v>
          </cell>
          <cell r="H50" t="str">
            <v>S</v>
          </cell>
          <cell r="I50" t="str">
            <v>N</v>
          </cell>
          <cell r="N50">
            <v>908.96</v>
          </cell>
        </row>
        <row r="51">
          <cell r="C51" t="str">
            <v>UPA CABO DE SANTO AGOSTINHO</v>
          </cell>
          <cell r="E51" t="str">
            <v xml:space="preserve">5.21 - Seguros em geral </v>
          </cell>
          <cell r="F51">
            <v>28087620000129</v>
          </cell>
          <cell r="G51" t="str">
            <v>BBR CORRETORA DE SEGUROS EIRELI EPP</v>
          </cell>
          <cell r="H51" t="str">
            <v>S</v>
          </cell>
          <cell r="I51" t="str">
            <v>N</v>
          </cell>
          <cell r="N51">
            <v>722.45</v>
          </cell>
        </row>
        <row r="52">
          <cell r="C52" t="str">
            <v>UPA CABO DE SANTO AGOSTINHO</v>
          </cell>
          <cell r="E52" t="str">
            <v xml:space="preserve">5.21 - Seguros em geral </v>
          </cell>
          <cell r="F52">
            <v>33054826000192</v>
          </cell>
          <cell r="G52" t="str">
            <v>COMPANHIA EXCELSIOR DE SEGUROS</v>
          </cell>
          <cell r="H52" t="str">
            <v>S</v>
          </cell>
          <cell r="I52" t="str">
            <v>N</v>
          </cell>
          <cell r="N52">
            <v>197.1</v>
          </cell>
        </row>
        <row r="53">
          <cell r="C53" t="str">
            <v>UPA CABO DE SANTO AGOSTINHO</v>
          </cell>
          <cell r="E53" t="str">
            <v xml:space="preserve">5.25 - Serviços Bancários </v>
          </cell>
          <cell r="F53">
            <v>9039744001247</v>
          </cell>
          <cell r="G53" t="str">
            <v xml:space="preserve">TARIFAS MANUT DE CONTA CC 3414-7 AG 0559 DA UNIDADE </v>
          </cell>
          <cell r="H53" t="str">
            <v>S</v>
          </cell>
          <cell r="I53" t="str">
            <v>N</v>
          </cell>
          <cell r="N53">
            <v>459</v>
          </cell>
        </row>
        <row r="54">
          <cell r="C54" t="str">
            <v>UPA CABO DE SANTO AGOSTINHO</v>
          </cell>
          <cell r="E54" t="str">
            <v xml:space="preserve">5.25 - Serviços Bancários </v>
          </cell>
          <cell r="F54">
            <v>9039744001247</v>
          </cell>
          <cell r="G54" t="str">
            <v xml:space="preserve">TARIFAS CC 3415-5 AG 0559 DA UNIDADE </v>
          </cell>
          <cell r="H54" t="str">
            <v>S</v>
          </cell>
          <cell r="I54" t="str">
            <v>N</v>
          </cell>
          <cell r="N54">
            <v>42</v>
          </cell>
        </row>
        <row r="55">
          <cell r="C55" t="str">
            <v>UPA CABO DE SANTO AGOSTINHO</v>
          </cell>
          <cell r="E55" t="str">
            <v xml:space="preserve">5.25 - Serviços Bancários </v>
          </cell>
          <cell r="F55">
            <v>9039744001247</v>
          </cell>
          <cell r="G55" t="str">
            <v xml:space="preserve">TARIFAS CC 3415-5 AG 0559 DA UNIDADE </v>
          </cell>
          <cell r="H55" t="str">
            <v>S</v>
          </cell>
          <cell r="I55" t="str">
            <v>N</v>
          </cell>
          <cell r="N55">
            <v>234.6</v>
          </cell>
        </row>
        <row r="56">
          <cell r="C56" t="str">
            <v>UPA CABO DE SANTO AGOSTINHO</v>
          </cell>
          <cell r="E56" t="str">
            <v>5.9 - Telefonia Móvel</v>
          </cell>
          <cell r="F56">
            <v>2421421001355</v>
          </cell>
          <cell r="G56" t="str">
            <v>TIM TELEFONIA</v>
          </cell>
          <cell r="H56" t="str">
            <v>S</v>
          </cell>
          <cell r="I56" t="str">
            <v>N</v>
          </cell>
          <cell r="N56">
            <v>278.39999999999998</v>
          </cell>
        </row>
        <row r="57">
          <cell r="C57" t="str">
            <v>UPA CABO DE SANTO AGOSTINHO</v>
          </cell>
          <cell r="E57" t="str">
            <v>5.18 - Teledonia Fixa</v>
          </cell>
          <cell r="F57">
            <v>3423730000193</v>
          </cell>
          <cell r="G57" t="str">
            <v>SMART LTDA</v>
          </cell>
          <cell r="H57" t="str">
            <v>S</v>
          </cell>
          <cell r="I57" t="str">
            <v>N</v>
          </cell>
          <cell r="N57">
            <v>950</v>
          </cell>
        </row>
        <row r="58">
          <cell r="C58" t="str">
            <v>UPA CABO DE SANTO AGOSTINHO</v>
          </cell>
          <cell r="E58" t="str">
            <v>5.13 - Água e Esgoto</v>
          </cell>
          <cell r="F58">
            <v>9769035000164</v>
          </cell>
          <cell r="G58" t="str">
            <v>COMPESA</v>
          </cell>
          <cell r="H58" t="str">
            <v>S</v>
          </cell>
          <cell r="I58" t="str">
            <v>N</v>
          </cell>
          <cell r="N58">
            <v>4203.84</v>
          </cell>
        </row>
        <row r="59">
          <cell r="C59" t="str">
            <v>UPA CABO DE SANTO AGOSTINHO</v>
          </cell>
          <cell r="E59" t="str">
            <v>5.12 - Energia Elétrica</v>
          </cell>
          <cell r="F59">
            <v>10835932000108</v>
          </cell>
          <cell r="G59" t="str">
            <v>COMPANHIA ENERGETICA DE PERNAMBUCO</v>
          </cell>
          <cell r="H59" t="str">
            <v>S</v>
          </cell>
          <cell r="I59" t="str">
            <v>N</v>
          </cell>
          <cell r="N59">
            <v>10901.9</v>
          </cell>
        </row>
        <row r="60">
          <cell r="C60" t="str">
            <v>UPA CABO DE SANTO AGOSTINHO</v>
          </cell>
          <cell r="E60" t="str">
            <v>5.1 - Locação de Equipamentos Médicos-Hospitalares</v>
          </cell>
          <cell r="F60">
            <v>331788002405</v>
          </cell>
          <cell r="G60" t="str">
            <v xml:space="preserve">AIR LIQUIDE BRASIL LTDA </v>
          </cell>
          <cell r="H60" t="str">
            <v>S</v>
          </cell>
          <cell r="I60" t="str">
            <v>N</v>
          </cell>
          <cell r="N60">
            <v>2715.57</v>
          </cell>
        </row>
        <row r="61">
          <cell r="C61" t="str">
            <v>UPA CABO DE SANTO AGOSTINHO</v>
          </cell>
          <cell r="E61" t="str">
            <v>5.99 - Outros Serviços de Terceiros Pessoa Jurídica</v>
          </cell>
          <cell r="F61">
            <v>9769035000164</v>
          </cell>
          <cell r="G61" t="str">
            <v>JUROS REF A FATURA COMPESA 05 2020</v>
          </cell>
          <cell r="H61" t="str">
            <v>S</v>
          </cell>
          <cell r="I61" t="str">
            <v>N</v>
          </cell>
          <cell r="N61">
            <v>272.43</v>
          </cell>
        </row>
        <row r="62">
          <cell r="C62" t="str">
            <v>UPA CABO DE SANTO AGOSTINHO</v>
          </cell>
          <cell r="E62" t="str">
            <v>5.99 - Outros Serviços de Terceiros Pessoa Jurídica</v>
          </cell>
          <cell r="F62">
            <v>9039744001247</v>
          </cell>
          <cell r="G62" t="str">
            <v>JUROS REF AOS PAGAMENTOS DA MV FORNECEDORES</v>
          </cell>
          <cell r="H62" t="str">
            <v>S</v>
          </cell>
          <cell r="I62" t="str">
            <v>N</v>
          </cell>
          <cell r="N62">
            <v>15353.64</v>
          </cell>
        </row>
        <row r="63">
          <cell r="C63" t="str">
            <v>UPA CABO DE SANTO AGOSTINHO</v>
          </cell>
          <cell r="E63" t="str">
            <v>5.99 - Outros Serviços de Terceiros Pessoa Jurídica</v>
          </cell>
          <cell r="F63">
            <v>9039744001247</v>
          </cell>
          <cell r="G63" t="str">
            <v xml:space="preserve">PLANILHA DESPESAS FUNDO FIXO </v>
          </cell>
          <cell r="H63" t="str">
            <v>S</v>
          </cell>
          <cell r="I63" t="str">
            <v>N</v>
          </cell>
          <cell r="N63">
            <v>215.62</v>
          </cell>
        </row>
        <row r="64">
          <cell r="C64" t="str">
            <v>UPA CABO DE SANTO AGOSTINHO</v>
          </cell>
          <cell r="E64" t="str">
            <v>5.16 - Serviços Médico-Hospitalares, Odotonlógia e Laboratoriais</v>
          </cell>
          <cell r="F64">
            <v>4539279016300</v>
          </cell>
          <cell r="G64" t="str">
            <v>CIENTIFICALAB PRODUTOS LABORATORIAIS E SISTEMAS LTDA</v>
          </cell>
          <cell r="H64" t="str">
            <v>S</v>
          </cell>
          <cell r="I64" t="str">
            <v>S</v>
          </cell>
          <cell r="J64" t="str">
            <v>000000064</v>
          </cell>
          <cell r="K64">
            <v>43980</v>
          </cell>
          <cell r="M64" t="str">
            <v>2611606 - Recife - PE</v>
          </cell>
          <cell r="N64">
            <v>13193.03</v>
          </cell>
        </row>
        <row r="65">
          <cell r="C65" t="str">
            <v>UPA CABO DE SANTO AGOSTINHO</v>
          </cell>
          <cell r="E65" t="str">
            <v xml:space="preserve">4.6 - Serviços Médicos, Odontológico e Farmacêutocos </v>
          </cell>
          <cell r="F65">
            <v>34034245883</v>
          </cell>
          <cell r="G65" t="str">
            <v>AMANDA KAROLLYNE DA SILVA CARVALHAR</v>
          </cell>
          <cell r="H65" t="str">
            <v>S</v>
          </cell>
          <cell r="I65" t="str">
            <v>N</v>
          </cell>
          <cell r="N65">
            <v>1533.33</v>
          </cell>
        </row>
        <row r="66">
          <cell r="C66" t="str">
            <v>UPA CABO DE SANTO AGOSTINHO</v>
          </cell>
          <cell r="E66" t="str">
            <v xml:space="preserve">4.6 - Serviços Médicos, Odontológico e Farmacêutocos </v>
          </cell>
          <cell r="F66">
            <v>6986850409</v>
          </cell>
          <cell r="G66" t="str">
            <v>ELYDIANE ALVES DA SILVA</v>
          </cell>
          <cell r="H66" t="str">
            <v>S</v>
          </cell>
          <cell r="I66" t="str">
            <v>N</v>
          </cell>
          <cell r="N66">
            <v>1666.67</v>
          </cell>
        </row>
        <row r="67">
          <cell r="C67" t="str">
            <v>UPA CABO DE SANTO AGOSTINHO</v>
          </cell>
          <cell r="E67" t="str">
            <v xml:space="preserve">4.6 - Serviços Médicos, Odontológico e Farmacêutocos </v>
          </cell>
          <cell r="F67">
            <v>8916758416</v>
          </cell>
          <cell r="G67" t="str">
            <v xml:space="preserve">ERIKA MANUELLA FIGUEIROA BARRETTO </v>
          </cell>
          <cell r="H67" t="str">
            <v>S</v>
          </cell>
          <cell r="I67" t="str">
            <v>N</v>
          </cell>
          <cell r="N67">
            <v>1533.33</v>
          </cell>
        </row>
        <row r="68">
          <cell r="C68" t="str">
            <v>UPA CABO DE SANTO AGOSTINHO</v>
          </cell>
          <cell r="E68" t="str">
            <v xml:space="preserve">4.6 - Serviços Médicos, Odontológico e Farmacêutocos </v>
          </cell>
          <cell r="F68">
            <v>10738834424</v>
          </cell>
          <cell r="G68" t="str">
            <v>FABIO JOSE BARBOSA RANGEL</v>
          </cell>
          <cell r="H68" t="str">
            <v>S</v>
          </cell>
          <cell r="I68" t="str">
            <v>N</v>
          </cell>
          <cell r="N68">
            <v>1533.33</v>
          </cell>
        </row>
        <row r="69">
          <cell r="C69" t="str">
            <v>UPA CABO DE SANTO AGOSTINHO</v>
          </cell>
          <cell r="E69" t="str">
            <v xml:space="preserve">4.6 - Serviços Médicos, Odontológico e Farmacêutocos </v>
          </cell>
          <cell r="F69">
            <v>13244745725</v>
          </cell>
          <cell r="G69" t="str">
            <v xml:space="preserve">GABRIELA FLAESCHEN CABIRE </v>
          </cell>
          <cell r="H69" t="str">
            <v>S</v>
          </cell>
          <cell r="I69" t="str">
            <v>N</v>
          </cell>
          <cell r="N69">
            <v>4733.33</v>
          </cell>
        </row>
        <row r="70">
          <cell r="C70" t="str">
            <v>UPA CABO DE SANTO AGOSTINHO</v>
          </cell>
          <cell r="E70" t="str">
            <v xml:space="preserve">4.6 - Serviços Médicos, Odontológico e Farmacêutocos </v>
          </cell>
          <cell r="F70">
            <v>2758758490</v>
          </cell>
          <cell r="G70" t="str">
            <v xml:space="preserve">GEOVANY ANTONIO ALVES DA SILVA </v>
          </cell>
          <cell r="H70" t="str">
            <v>S</v>
          </cell>
          <cell r="I70" t="str">
            <v>N</v>
          </cell>
          <cell r="N70">
            <v>1533.33</v>
          </cell>
        </row>
        <row r="71">
          <cell r="C71" t="str">
            <v>UPA CABO DE SANTO AGOSTINHO</v>
          </cell>
          <cell r="E71" t="str">
            <v xml:space="preserve">4.6 - Serviços Médicos, Odontológico e Farmacêutocos </v>
          </cell>
          <cell r="F71">
            <v>8139736430</v>
          </cell>
          <cell r="G71" t="str">
            <v xml:space="preserve">ISABELA CRISTINA ARAUJO DE MACEDO </v>
          </cell>
          <cell r="H71" t="str">
            <v>S</v>
          </cell>
          <cell r="I71" t="str">
            <v>N</v>
          </cell>
          <cell r="N71">
            <v>1533.33</v>
          </cell>
        </row>
        <row r="72">
          <cell r="C72" t="str">
            <v>UPA CABO DE SANTO AGOSTINHO</v>
          </cell>
          <cell r="E72" t="str">
            <v xml:space="preserve">4.6 - Serviços Médicos, Odontológico e Farmacêutocos </v>
          </cell>
          <cell r="F72">
            <v>8895707443</v>
          </cell>
          <cell r="G72" t="str">
            <v xml:space="preserve">JEFFERSON SILVA TAVARES </v>
          </cell>
          <cell r="H72" t="str">
            <v>S</v>
          </cell>
          <cell r="I72" t="str">
            <v>N</v>
          </cell>
          <cell r="N72">
            <v>1533.33</v>
          </cell>
        </row>
        <row r="73">
          <cell r="C73" t="str">
            <v>UPA CABO DE SANTO AGOSTINHO</v>
          </cell>
          <cell r="E73" t="str">
            <v xml:space="preserve">4.6 - Serviços Médicos, Odontológico e Farmacêutocos </v>
          </cell>
          <cell r="F73">
            <v>3170511130</v>
          </cell>
          <cell r="G73" t="str">
            <v xml:space="preserve">JORGE ABILIO PAZETO </v>
          </cell>
          <cell r="H73" t="str">
            <v>S</v>
          </cell>
          <cell r="I73" t="str">
            <v>N</v>
          </cell>
          <cell r="N73">
            <v>6133.32</v>
          </cell>
        </row>
        <row r="74">
          <cell r="C74" t="str">
            <v>UPA CABO DE SANTO AGOSTINHO</v>
          </cell>
          <cell r="E74" t="str">
            <v xml:space="preserve">4.6 - Serviços Médicos, Odontológico e Farmacêutocos </v>
          </cell>
          <cell r="F74">
            <v>4835508335</v>
          </cell>
          <cell r="G74" t="str">
            <v xml:space="preserve">LIVIO AMARO PEREIRA </v>
          </cell>
          <cell r="H74" t="str">
            <v>S</v>
          </cell>
          <cell r="I74" t="str">
            <v>N</v>
          </cell>
          <cell r="N74">
            <v>6133.32</v>
          </cell>
        </row>
        <row r="75">
          <cell r="C75" t="str">
            <v>UPA CABO DE SANTO AGOSTINHO</v>
          </cell>
          <cell r="E75" t="str">
            <v xml:space="preserve">4.6 - Serviços Médicos, Odontológico e Farmacêutocos </v>
          </cell>
          <cell r="F75">
            <v>7156301489</v>
          </cell>
          <cell r="G75" t="str">
            <v xml:space="preserve">LORENA CRISTINA DE LIMA SABINO </v>
          </cell>
          <cell r="H75" t="str">
            <v>S</v>
          </cell>
          <cell r="I75" t="str">
            <v>N</v>
          </cell>
          <cell r="N75">
            <v>1666.67</v>
          </cell>
        </row>
        <row r="76">
          <cell r="C76" t="str">
            <v>UPA CABO DE SANTO AGOSTINHO</v>
          </cell>
          <cell r="E76" t="str">
            <v xml:space="preserve">4.6 - Serviços Médicos, Odontológico e Farmacêutocos </v>
          </cell>
          <cell r="F76">
            <v>10278962432</v>
          </cell>
          <cell r="G76" t="str">
            <v xml:space="preserve">MAISA FREITAS DA COSTA </v>
          </cell>
          <cell r="H76" t="str">
            <v>S</v>
          </cell>
          <cell r="I76" t="str">
            <v>N</v>
          </cell>
          <cell r="N76">
            <v>4599.99</v>
          </cell>
        </row>
        <row r="77">
          <cell r="C77" t="str">
            <v>UPA CABO DE SANTO AGOSTINHO</v>
          </cell>
          <cell r="E77" t="str">
            <v xml:space="preserve">4.6 - Serviços Médicos, Odontológico e Farmacêutocos </v>
          </cell>
          <cell r="F77">
            <v>10635737426</v>
          </cell>
          <cell r="G77" t="str">
            <v xml:space="preserve">MARIA JULIA DA CRUZ GOUVEIA NETO DE MENDONÇA </v>
          </cell>
          <cell r="H77" t="str">
            <v>S</v>
          </cell>
          <cell r="I77" t="str">
            <v>N</v>
          </cell>
          <cell r="N77">
            <v>3066.66</v>
          </cell>
        </row>
        <row r="78">
          <cell r="C78" t="str">
            <v>UPA CABO DE SANTO AGOSTINHO</v>
          </cell>
          <cell r="E78" t="str">
            <v xml:space="preserve">4.6 - Serviços Médicos, Odontológico e Farmacêutocos </v>
          </cell>
          <cell r="F78">
            <v>10919560490</v>
          </cell>
          <cell r="G78" t="str">
            <v xml:space="preserve">NATHALIA AMANDA DE VASCONCELLOS PISCOYA </v>
          </cell>
          <cell r="H78" t="str">
            <v>S</v>
          </cell>
          <cell r="I78" t="str">
            <v>N</v>
          </cell>
          <cell r="N78">
            <v>3333.34</v>
          </cell>
        </row>
        <row r="79">
          <cell r="C79" t="str">
            <v>UPA CABO DE SANTO AGOSTINHO</v>
          </cell>
          <cell r="E79" t="str">
            <v xml:space="preserve">4.6 - Serviços Médicos, Odontológico e Farmacêutocos </v>
          </cell>
          <cell r="F79">
            <v>8294587435</v>
          </cell>
          <cell r="G79" t="str">
            <v xml:space="preserve">PATRICIA HANDE </v>
          </cell>
          <cell r="H79" t="str">
            <v>S</v>
          </cell>
          <cell r="I79" t="str">
            <v>N</v>
          </cell>
          <cell r="N79">
            <v>4599.99</v>
          </cell>
        </row>
        <row r="80">
          <cell r="C80" t="str">
            <v>UPA CABO DE SANTO AGOSTINHO</v>
          </cell>
          <cell r="E80" t="str">
            <v xml:space="preserve">4.6 - Serviços Médicos, Odontológico e Farmacêutocos </v>
          </cell>
          <cell r="F80">
            <v>1296756106</v>
          </cell>
          <cell r="G80" t="str">
            <v xml:space="preserve">RAYSSA BATISTA DA SILVA </v>
          </cell>
          <cell r="H80" t="str">
            <v>S</v>
          </cell>
          <cell r="I80" t="str">
            <v>N</v>
          </cell>
          <cell r="N80">
            <v>3066.66</v>
          </cell>
        </row>
        <row r="81">
          <cell r="C81" t="str">
            <v>UPA CABO DE SANTO AGOSTINHO</v>
          </cell>
          <cell r="E81" t="str">
            <v xml:space="preserve">4.6 - Serviços Médicos, Odontológico e Farmacêutocos </v>
          </cell>
          <cell r="F81">
            <v>10431628440</v>
          </cell>
          <cell r="G81" t="str">
            <v xml:space="preserve">RENATA MARIA PEREIRA DE MENESES VAZ </v>
          </cell>
          <cell r="H81" t="str">
            <v>S</v>
          </cell>
          <cell r="I81" t="str">
            <v>N</v>
          </cell>
          <cell r="N81">
            <v>6133.32</v>
          </cell>
        </row>
        <row r="82">
          <cell r="C82" t="str">
            <v>UPA CABO DE SANTO AGOSTINHO</v>
          </cell>
          <cell r="E82" t="str">
            <v xml:space="preserve">4.6 - Serviços Médicos, Odontológico e Farmacêutocos </v>
          </cell>
          <cell r="F82">
            <v>959249494</v>
          </cell>
          <cell r="G82" t="str">
            <v xml:space="preserve">THALES CARVALHO DE LACERDA </v>
          </cell>
          <cell r="H82" t="str">
            <v>S</v>
          </cell>
          <cell r="I82" t="str">
            <v>N</v>
          </cell>
          <cell r="N82">
            <v>4599.99</v>
          </cell>
        </row>
        <row r="83">
          <cell r="C83" t="str">
            <v>UPA CABO DE SANTO AGOSTINHO</v>
          </cell>
          <cell r="E83" t="str">
            <v xml:space="preserve">4.6 - Serviços Médicos, Odontológico e Farmacêutocos </v>
          </cell>
          <cell r="F83">
            <v>7604403441</v>
          </cell>
          <cell r="G83" t="str">
            <v>THIAGO LUIZ DE SOUZA OLIVEIRA</v>
          </cell>
          <cell r="H83" t="str">
            <v>S</v>
          </cell>
          <cell r="I83" t="str">
            <v>N</v>
          </cell>
          <cell r="N83">
            <v>4599.99</v>
          </cell>
        </row>
        <row r="84">
          <cell r="C84" t="str">
            <v>UPA CABO DE SANTO AGOSTINHO</v>
          </cell>
          <cell r="E84" t="str">
            <v xml:space="preserve">4.6 - Serviços Médicos, Odontológico e Farmacêutocos </v>
          </cell>
          <cell r="F84">
            <v>1353323544</v>
          </cell>
          <cell r="G84" t="str">
            <v xml:space="preserve">ULYSSES FERREIRA SANTOS </v>
          </cell>
          <cell r="H84" t="str">
            <v>S</v>
          </cell>
          <cell r="I84" t="str">
            <v>N</v>
          </cell>
          <cell r="N84">
            <v>1533.33</v>
          </cell>
        </row>
        <row r="85">
          <cell r="C85" t="str">
            <v>UPA CABO DE SANTO AGOSTINHO</v>
          </cell>
          <cell r="E85" t="str">
            <v xml:space="preserve">4.6 - Serviços Médicos, Odontológico e Farmacêutocos </v>
          </cell>
          <cell r="F85">
            <v>7901795476</v>
          </cell>
          <cell r="G85" t="str">
            <v xml:space="preserve">IARA BATISTA SOARES </v>
          </cell>
          <cell r="H85" t="str">
            <v>S</v>
          </cell>
          <cell r="I85" t="str">
            <v>N</v>
          </cell>
          <cell r="N85">
            <v>1474</v>
          </cell>
        </row>
        <row r="86">
          <cell r="C86" t="str">
            <v>UPA CABO DE SANTO AGOSTINHO</v>
          </cell>
          <cell r="E86" t="str">
            <v xml:space="preserve">4.6 - Serviços Médicos, Odontológico e Farmacêutocos </v>
          </cell>
          <cell r="F86">
            <v>7175901437</v>
          </cell>
          <cell r="G86" t="str">
            <v xml:space="preserve">JESSICA LOPES DA SILVA </v>
          </cell>
          <cell r="H86" t="str">
            <v>S</v>
          </cell>
          <cell r="I86" t="str">
            <v>N</v>
          </cell>
          <cell r="N86">
            <v>418</v>
          </cell>
        </row>
        <row r="87">
          <cell r="C87" t="str">
            <v>UPA CABO DE SANTO AGOSTINHO</v>
          </cell>
          <cell r="E87" t="str">
            <v xml:space="preserve">4.6 - Serviços Médicos, Odontológico e Farmacêutocos </v>
          </cell>
          <cell r="F87">
            <v>70350748489</v>
          </cell>
          <cell r="G87" t="str">
            <v xml:space="preserve">MARIA GABRIELA ALVES DA SILVA </v>
          </cell>
          <cell r="H87" t="str">
            <v>S</v>
          </cell>
          <cell r="I87" t="str">
            <v>N</v>
          </cell>
          <cell r="N87">
            <v>1474</v>
          </cell>
        </row>
        <row r="88">
          <cell r="C88" t="str">
            <v>UPA CABO DE SANTO AGOSTINHO</v>
          </cell>
          <cell r="E88" t="str">
            <v>5.15 - Serviços Domésticos</v>
          </cell>
          <cell r="F88">
            <v>6272575004803</v>
          </cell>
          <cell r="G88" t="str">
            <v xml:space="preserve">LAVEBRAS GESTAO DE TEXTEIS </v>
          </cell>
          <cell r="H88" t="str">
            <v>S</v>
          </cell>
          <cell r="I88" t="str">
            <v>S</v>
          </cell>
          <cell r="J88" t="str">
            <v>000003361</v>
          </cell>
          <cell r="K88">
            <v>43979</v>
          </cell>
          <cell r="M88" t="str">
            <v>2610707 - Paulista - PE</v>
          </cell>
          <cell r="N88">
            <v>1272.83</v>
          </cell>
        </row>
        <row r="89">
          <cell r="C89" t="str">
            <v>UPA CABO DE SANTO AGOSTINHO</v>
          </cell>
          <cell r="E89" t="str">
            <v>5.10 - Detetização/Tratamento de Resíduos e Afins</v>
          </cell>
          <cell r="F89">
            <v>11863530000180</v>
          </cell>
          <cell r="G89" t="str">
            <v xml:space="preserve">BRASCON GESTAO AMBIENTAL LTDA </v>
          </cell>
          <cell r="H89" t="str">
            <v>S</v>
          </cell>
          <cell r="I89" t="str">
            <v>S</v>
          </cell>
          <cell r="J89" t="str">
            <v>0043114</v>
          </cell>
          <cell r="K89">
            <v>43991</v>
          </cell>
          <cell r="M89" t="str">
            <v>2611309 - Pombos - PE</v>
          </cell>
          <cell r="N89">
            <v>2722.5</v>
          </cell>
        </row>
        <row r="90">
          <cell r="C90" t="str">
            <v>UPA CABO DE SANTO AGOSTINHO</v>
          </cell>
          <cell r="E90" t="str">
            <v>5.17 - Manutenção de Software, Certificação Digital e Microfilmagem</v>
          </cell>
          <cell r="F90">
            <v>92306257000780</v>
          </cell>
          <cell r="G90" t="str">
            <v xml:space="preserve">MV INFORMATICA NORDESTE LTDA </v>
          </cell>
          <cell r="H90" t="str">
            <v>S</v>
          </cell>
          <cell r="I90" t="str">
            <v>S</v>
          </cell>
          <cell r="J90" t="str">
            <v>00012250</v>
          </cell>
          <cell r="K90">
            <v>43985</v>
          </cell>
          <cell r="M90" t="str">
            <v>2611606 - Recife - PE</v>
          </cell>
          <cell r="N90">
            <v>12309.13</v>
          </cell>
        </row>
        <row r="91">
          <cell r="C91" t="str">
            <v>UPA CABO DE SANTO AGOSTINHO</v>
          </cell>
          <cell r="E91" t="str">
            <v>5.17 - Manutenção de Software, Certificação Digital e Microfilmagem</v>
          </cell>
          <cell r="F91">
            <v>16783034000130</v>
          </cell>
          <cell r="G91" t="str">
            <v xml:space="preserve">SINTESE LICENCIAMENTO PROG P COMPRAS ON LINE </v>
          </cell>
          <cell r="H91" t="str">
            <v>S</v>
          </cell>
          <cell r="I91" t="str">
            <v>S</v>
          </cell>
          <cell r="J91" t="str">
            <v>00010318</v>
          </cell>
          <cell r="K91">
            <v>43983</v>
          </cell>
          <cell r="M91" t="str">
            <v>2611606 - Recife - PE</v>
          </cell>
          <cell r="N91">
            <v>1541.68</v>
          </cell>
        </row>
        <row r="92">
          <cell r="C92" t="str">
            <v>UPA CABO DE SANTO AGOSTINHO</v>
          </cell>
          <cell r="E92" t="str">
            <v>5.22 - Vigilância Ostensiva / Monitorada</v>
          </cell>
          <cell r="F92">
            <v>10229013000190</v>
          </cell>
          <cell r="G92" t="str">
            <v>INTERCLEAN ADMINISTRACAO LTDA</v>
          </cell>
          <cell r="H92" t="str">
            <v>S</v>
          </cell>
          <cell r="I92" t="str">
            <v>S</v>
          </cell>
          <cell r="J92" t="str">
            <v>00000194</v>
          </cell>
          <cell r="K92">
            <v>43983</v>
          </cell>
          <cell r="M92" t="str">
            <v>2611606 - Recife - PE</v>
          </cell>
          <cell r="N92">
            <v>42952.07</v>
          </cell>
        </row>
        <row r="93">
          <cell r="C93" t="str">
            <v>UPA CABO DE SANTO AGOSTINHO</v>
          </cell>
          <cell r="E93" t="str">
            <v>5.99 - Outros Serviços de Terceiros Pessoa Jurídica</v>
          </cell>
          <cell r="F93">
            <v>18835749000114</v>
          </cell>
          <cell r="G93" t="str">
            <v xml:space="preserve">JEMN SERVICOS MEDICOS LTDA ME </v>
          </cell>
          <cell r="H93" t="str">
            <v>S</v>
          </cell>
          <cell r="I93" t="str">
            <v>S</v>
          </cell>
          <cell r="J93" t="str">
            <v>000000197</v>
          </cell>
          <cell r="K93">
            <v>43992</v>
          </cell>
          <cell r="M93" t="str">
            <v>2602902 - Cabo de Santo Agostinho - PE</v>
          </cell>
          <cell r="N93">
            <v>3500</v>
          </cell>
        </row>
        <row r="94">
          <cell r="C94" t="str">
            <v>UPA CABO DE SANTO AGOSTINHO</v>
          </cell>
          <cell r="E94" t="str">
            <v>5.99 - Outros Serviços de Terceiros Pessoa Jurídica</v>
          </cell>
          <cell r="F94">
            <v>2512303000119</v>
          </cell>
          <cell r="G94" t="str">
            <v xml:space="preserve">NOROES AZEVEDO SOCIEDADE DE ADVOGADOS </v>
          </cell>
          <cell r="H94" t="str">
            <v>S</v>
          </cell>
          <cell r="I94" t="str">
            <v>S</v>
          </cell>
          <cell r="J94" t="str">
            <v>00004031</v>
          </cell>
          <cell r="K94">
            <v>43956</v>
          </cell>
          <cell r="M94" t="str">
            <v>2611606 - Recife - PE</v>
          </cell>
          <cell r="N94">
            <v>2094</v>
          </cell>
        </row>
        <row r="95">
          <cell r="C95" t="str">
            <v>UPA CABO DE SANTO AGOSTINHO</v>
          </cell>
          <cell r="E95" t="str">
            <v>5.99 - Outros Serviços de Terceiros Pessoa Jurídica</v>
          </cell>
          <cell r="F95">
            <v>2512303000119</v>
          </cell>
          <cell r="G95" t="str">
            <v xml:space="preserve">NOROES AZEVEDO SOCIEDADE DE ADVOGADOS </v>
          </cell>
          <cell r="H95" t="str">
            <v>S</v>
          </cell>
          <cell r="I95" t="str">
            <v>S</v>
          </cell>
          <cell r="J95" t="str">
            <v>00004030</v>
          </cell>
          <cell r="K95">
            <v>43956</v>
          </cell>
          <cell r="M95" t="str">
            <v>2611606 - Recife - PE</v>
          </cell>
          <cell r="N95">
            <v>1425</v>
          </cell>
        </row>
        <row r="96">
          <cell r="C96" t="str">
            <v>UPA CABO DE SANTO AGOSTINHO</v>
          </cell>
          <cell r="E96" t="str">
            <v>5.99 - Outros Serviços de Terceiros Pessoa Jurídica</v>
          </cell>
          <cell r="F96">
            <v>1699696000159</v>
          </cell>
          <cell r="G96" t="str">
            <v xml:space="preserve">QUALIAGUA LABORATORIO E CONSULTORIA LTDA </v>
          </cell>
          <cell r="H96" t="str">
            <v>S</v>
          </cell>
          <cell r="I96" t="str">
            <v>S</v>
          </cell>
          <cell r="J96" t="str">
            <v>00049510</v>
          </cell>
          <cell r="K96">
            <v>43983</v>
          </cell>
          <cell r="M96" t="str">
            <v>2611606 - Recife - PE</v>
          </cell>
          <cell r="N96">
            <v>199</v>
          </cell>
        </row>
        <row r="97">
          <cell r="C97" t="str">
            <v>UPA CABO DE SANTO AGOSTINHO</v>
          </cell>
          <cell r="E97" t="str">
            <v>5.99 - Outros Serviços de Terceiros Pessoa Jurídica</v>
          </cell>
          <cell r="F97">
            <v>13409775000329</v>
          </cell>
          <cell r="G97" t="str">
            <v xml:space="preserve">LINUS LOG LTDA ME </v>
          </cell>
          <cell r="H97" t="str">
            <v>S</v>
          </cell>
          <cell r="I97" t="str">
            <v>S</v>
          </cell>
          <cell r="J97" t="str">
            <v>000000705</v>
          </cell>
          <cell r="K97">
            <v>43999</v>
          </cell>
          <cell r="M97" t="str">
            <v>2607901 - Jaboatão dos Guararapes - PE</v>
          </cell>
          <cell r="N97">
            <v>1021.72</v>
          </cell>
        </row>
        <row r="98">
          <cell r="C98" t="str">
            <v>UPA CABO DE SANTO AGOSTINHO</v>
          </cell>
          <cell r="E98" t="str">
            <v>5.99 - Outros Serviços de Terceiros Pessoa Jurídica</v>
          </cell>
          <cell r="F98">
            <v>5467959000155</v>
          </cell>
          <cell r="G98" t="str">
            <v xml:space="preserve">MOTO 29 SERVICE LTDA </v>
          </cell>
          <cell r="H98" t="str">
            <v>S</v>
          </cell>
          <cell r="I98" t="str">
            <v>S</v>
          </cell>
          <cell r="J98" t="str">
            <v>000001415</v>
          </cell>
          <cell r="K98">
            <v>43986</v>
          </cell>
          <cell r="M98" t="str">
            <v>2607901 - Jaboatão dos Guararapes - PE</v>
          </cell>
          <cell r="N98">
            <v>712.05</v>
          </cell>
        </row>
        <row r="99">
          <cell r="C99" t="str">
            <v>UPA CABO DE SANTO AGOSTINHO</v>
          </cell>
          <cell r="E99" t="str">
            <v>5.99 - Outros Serviços de Terceiros Pessoa Jurídica</v>
          </cell>
          <cell r="F99">
            <v>5467959000155</v>
          </cell>
          <cell r="G99" t="str">
            <v xml:space="preserve">MOTO 29 SERVICE LTDA </v>
          </cell>
          <cell r="H99" t="str">
            <v>S</v>
          </cell>
          <cell r="I99" t="str">
            <v>S</v>
          </cell>
          <cell r="J99" t="str">
            <v>000001407</v>
          </cell>
          <cell r="K99">
            <v>43970</v>
          </cell>
          <cell r="M99" t="str">
            <v>2607901 - Jaboatão dos Guararapes - PE</v>
          </cell>
          <cell r="N99">
            <v>3548.51</v>
          </cell>
        </row>
        <row r="100">
          <cell r="C100" t="str">
            <v>UPA CABO DE SANTO AGOSTINHO</v>
          </cell>
          <cell r="E100" t="str">
            <v>5.99 - Outros Serviços de Terceiros Pessoa Jurídica</v>
          </cell>
          <cell r="F100">
            <v>8805827000184</v>
          </cell>
          <cell r="G100" t="str">
            <v>COOPERATIVA DOS TAXISTAS DO CABO DE STO AGOSTINHO</v>
          </cell>
          <cell r="H100" t="str">
            <v>S</v>
          </cell>
          <cell r="I100" t="str">
            <v>S</v>
          </cell>
          <cell r="J100" t="str">
            <v>000001824</v>
          </cell>
          <cell r="K100">
            <v>43990</v>
          </cell>
          <cell r="M100" t="str">
            <v>2602902 - Cabo de Santo Agostinho - PE</v>
          </cell>
          <cell r="N100">
            <v>293.52</v>
          </cell>
        </row>
        <row r="101">
          <cell r="C101" t="str">
            <v>UPA CABO DE SANTO AGOSTINHO</v>
          </cell>
          <cell r="E101" t="str">
            <v>4.7 - Apoio Administrativo, Técnico e Operacional</v>
          </cell>
          <cell r="F101">
            <v>4266085427</v>
          </cell>
          <cell r="G101" t="str">
            <v>ANDRE JOSE DO NASCIMENTO</v>
          </cell>
          <cell r="H101" t="str">
            <v>S</v>
          </cell>
          <cell r="I101" t="str">
            <v>N</v>
          </cell>
          <cell r="N101">
            <v>2084</v>
          </cell>
        </row>
        <row r="102">
          <cell r="C102" t="str">
            <v>UPA CABO DE SANTO AGOSTINHO</v>
          </cell>
          <cell r="E102" t="str">
            <v xml:space="preserve">4.4 - Reparo e Manutenção de Bens Movéis de Outras Naturezas </v>
          </cell>
          <cell r="F102">
            <v>8845988000100</v>
          </cell>
          <cell r="G102" t="str">
            <v xml:space="preserve">ACESSPLUS MANUTENCAO LTDA ME </v>
          </cell>
          <cell r="H102" t="str">
            <v>S</v>
          </cell>
          <cell r="I102" t="str">
            <v>S</v>
          </cell>
          <cell r="J102" t="str">
            <v>00004309</v>
          </cell>
          <cell r="K102">
            <v>43984</v>
          </cell>
          <cell r="M102" t="str">
            <v>2611606 - Recife - PE</v>
          </cell>
          <cell r="N102">
            <v>352.12</v>
          </cell>
        </row>
        <row r="103">
          <cell r="C103" t="str">
            <v>UPA CABO DE SANTO AGOSTINHO</v>
          </cell>
          <cell r="E103" t="str">
            <v xml:space="preserve">4.4 - Reparo e Manutenção de Bens Movéis de Outras Naturezas </v>
          </cell>
          <cell r="F103">
            <v>9014387000100</v>
          </cell>
          <cell r="G103" t="str">
            <v xml:space="preserve">COMPLETA SERV DE AR CONDICIONADO </v>
          </cell>
          <cell r="H103" t="str">
            <v>S</v>
          </cell>
          <cell r="I103" t="str">
            <v>S</v>
          </cell>
          <cell r="J103" t="str">
            <v>00001243</v>
          </cell>
          <cell r="K103">
            <v>43973</v>
          </cell>
          <cell r="M103" t="str">
            <v>2611606 - Recife - PE</v>
          </cell>
          <cell r="N103">
            <v>3980.13</v>
          </cell>
        </row>
        <row r="104">
          <cell r="C104" t="str">
            <v>UPA CABO DE SANTO AGOSTINHO</v>
          </cell>
          <cell r="E104" t="str">
            <v>5.5 - Reparo e Manutenção de Máquinas e Equipamentos</v>
          </cell>
          <cell r="F104">
            <v>7146768000117</v>
          </cell>
          <cell r="G104" t="str">
            <v>SERVIMAGEM NORDESTE ASSISTENCIA TEC</v>
          </cell>
          <cell r="H104" t="str">
            <v>S</v>
          </cell>
          <cell r="I104" t="str">
            <v>S</v>
          </cell>
          <cell r="J104" t="str">
            <v>000003415</v>
          </cell>
          <cell r="K104">
            <v>43979</v>
          </cell>
          <cell r="M104" t="str">
            <v>2607901 - Jaboatão dos Guararapes - PE</v>
          </cell>
          <cell r="N104">
            <v>2059</v>
          </cell>
        </row>
        <row r="105">
          <cell r="C105" t="str">
            <v>UPA CABO DE SANTO AGOSTINHO</v>
          </cell>
          <cell r="E105" t="str">
            <v>5.5 - Reparo e Manutenção de Máquinas e Equipamentos</v>
          </cell>
          <cell r="F105">
            <v>1141468000169</v>
          </cell>
          <cell r="G105" t="str">
            <v>MEDCALL COMERCIO E SERV DE EQUIPAMENTOS MEDICOS</v>
          </cell>
          <cell r="H105" t="str">
            <v>S</v>
          </cell>
          <cell r="I105" t="str">
            <v>S</v>
          </cell>
          <cell r="J105" t="str">
            <v>00002021</v>
          </cell>
          <cell r="K105">
            <v>43986</v>
          </cell>
          <cell r="M105" t="str">
            <v>2611606 - Recife - PE</v>
          </cell>
          <cell r="N105">
            <v>356.33</v>
          </cell>
        </row>
        <row r="106">
          <cell r="C106" t="str">
            <v>UPA CABO DE SANTO AGOSTINHO</v>
          </cell>
          <cell r="E106" t="str">
            <v>4.3 - Reparo e Manutenção de Equipamentos</v>
          </cell>
          <cell r="F106">
            <v>24380578002041</v>
          </cell>
          <cell r="G106" t="str">
            <v>WHITE MARTINS GASES INDUSTRIAIS DO NORDESTE LTDA</v>
          </cell>
          <cell r="H106" t="str">
            <v>S</v>
          </cell>
          <cell r="I106" t="str">
            <v>S</v>
          </cell>
          <cell r="J106" t="str">
            <v>9440</v>
          </cell>
          <cell r="K106">
            <v>43987</v>
          </cell>
          <cell r="M106" t="str">
            <v>2607901 - Jaboatão dos Guararapes - PE</v>
          </cell>
          <cell r="N106">
            <v>441.63</v>
          </cell>
        </row>
        <row r="107">
          <cell r="C107" t="str">
            <v>UPA CABO DE SANTO AGOSTINHO</v>
          </cell>
          <cell r="E107" t="str">
            <v>5.5 - Reparo e Manutenção de Máquinas e Equipamentos</v>
          </cell>
          <cell r="F107">
            <v>12776921000120</v>
          </cell>
          <cell r="G107" t="str">
            <v>VALDEMIR TEOTONIO DE LIMA</v>
          </cell>
          <cell r="H107" t="str">
            <v>S</v>
          </cell>
          <cell r="I107" t="str">
            <v>S</v>
          </cell>
          <cell r="J107" t="str">
            <v>000000383</v>
          </cell>
          <cell r="K107">
            <v>43990</v>
          </cell>
          <cell r="M107" t="str">
            <v>2609600 - Olinda - PE</v>
          </cell>
          <cell r="N107">
            <v>550</v>
          </cell>
        </row>
        <row r="108">
          <cell r="C108" t="str">
            <v>UPA CABO DE SANTO AGOSTINHO</v>
          </cell>
          <cell r="E108" t="str">
            <v>5.5 - Reparo e Manutenção de Máquinas e Equipamentos</v>
          </cell>
          <cell r="F108">
            <v>17398584000106</v>
          </cell>
          <cell r="G108" t="str">
            <v>MTG MONTAGEM TECNICA DE GAS</v>
          </cell>
          <cell r="H108" t="str">
            <v>S</v>
          </cell>
          <cell r="I108" t="str">
            <v>S</v>
          </cell>
          <cell r="J108" t="str">
            <v>00001180</v>
          </cell>
          <cell r="K108">
            <v>43984</v>
          </cell>
          <cell r="M108" t="str">
            <v>2611606 - Recife - PE</v>
          </cell>
          <cell r="N108">
            <v>600</v>
          </cell>
        </row>
        <row r="109">
          <cell r="C109" t="str">
            <v>UPA CABO DE SANTO AGOSTINHO</v>
          </cell>
          <cell r="E109" t="str">
            <v>5.5 - Reparo e Manutenção de Máquinas e Equipamentos</v>
          </cell>
          <cell r="F109">
            <v>11343756000150</v>
          </cell>
          <cell r="G109" t="str">
            <v>J L GRUPO GERADORES LTDA</v>
          </cell>
          <cell r="H109" t="str">
            <v>S</v>
          </cell>
          <cell r="I109" t="str">
            <v>S</v>
          </cell>
          <cell r="J109" t="str">
            <v>000002503</v>
          </cell>
          <cell r="K109">
            <v>43987</v>
          </cell>
          <cell r="M109" t="str">
            <v>2603454 - Camaragibe - PE</v>
          </cell>
          <cell r="N109">
            <v>250</v>
          </cell>
        </row>
        <row r="110">
          <cell r="C110" t="str">
            <v>UPA CABO DE SANTO AGOSTINHO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40810</v>
          </cell>
          <cell r="K110">
            <v>43958</v>
          </cell>
          <cell r="L110" t="str">
            <v>26200524380578002041550080000408101790237929</v>
          </cell>
          <cell r="M110" t="str">
            <v>26 -  Pernambuco</v>
          </cell>
          <cell r="N110">
            <v>73.459999999999994</v>
          </cell>
        </row>
        <row r="111">
          <cell r="C111" t="str">
            <v>UPA CABO DE SANTO AGOSTINHO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1016</v>
          </cell>
          <cell r="K111">
            <v>43960</v>
          </cell>
          <cell r="L111" t="str">
            <v>26200524380578002203550750000010161790480755</v>
          </cell>
          <cell r="M111" t="str">
            <v>26 -  Pernambuco</v>
          </cell>
          <cell r="N111">
            <v>620.61</v>
          </cell>
        </row>
        <row r="112">
          <cell r="C112" t="str">
            <v>UPA CABO DE SANTO AGOSTINHO</v>
          </cell>
          <cell r="E112" t="str">
            <v>3.2 - Gás e Outros Materiais Engarrafados</v>
          </cell>
          <cell r="F112">
            <v>24380578002041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6523</v>
          </cell>
          <cell r="K112">
            <v>43962</v>
          </cell>
          <cell r="L112" t="str">
            <v>26200524380578002041550370000065231790530299</v>
          </cell>
          <cell r="M112" t="str">
            <v>26 -  Pernambuco</v>
          </cell>
          <cell r="N112">
            <v>36.729999999999997</v>
          </cell>
        </row>
        <row r="113">
          <cell r="C113" t="str">
            <v>UPA CABO DE SANTO AGOSTINHO</v>
          </cell>
          <cell r="E113" t="str">
            <v>3.2 - Gás e Outros Materiais Engarrafados</v>
          </cell>
          <cell r="F113">
            <v>24380578002041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40856</v>
          </cell>
          <cell r="K113">
            <v>43965</v>
          </cell>
          <cell r="L113" t="str">
            <v>26200524380578002041550080000408561790674635</v>
          </cell>
          <cell r="M113" t="str">
            <v>26 -  Pernambuco</v>
          </cell>
          <cell r="N113">
            <v>110.9</v>
          </cell>
        </row>
        <row r="114">
          <cell r="C114" t="str">
            <v>UPA CABO DE SANTO AGOSTINHO</v>
          </cell>
          <cell r="E114" t="str">
            <v>3.2 - Gás e Outros Materiais Engarrafados</v>
          </cell>
          <cell r="F114">
            <v>24380578002041</v>
          </cell>
          <cell r="G114" t="str">
            <v>WHITE MARTINS GASES INDUSTRIAIS DO NORDESTE LTDA</v>
          </cell>
          <cell r="H114" t="str">
            <v>B</v>
          </cell>
          <cell r="I114" t="str">
            <v>S</v>
          </cell>
          <cell r="J114" t="str">
            <v>143194</v>
          </cell>
          <cell r="K114">
            <v>43965</v>
          </cell>
          <cell r="L114" t="str">
            <v>26200524380578002203552000001431941790707552</v>
          </cell>
          <cell r="M114" t="str">
            <v>26 -  Pernambuco</v>
          </cell>
          <cell r="N114">
            <v>780.68</v>
          </cell>
        </row>
        <row r="115">
          <cell r="C115" t="str">
            <v>UPA CABO DE SANTO AGOSTINHO</v>
          </cell>
          <cell r="E115" t="str">
            <v>3.2 - Gás e Outros Materiais Engarrafados</v>
          </cell>
          <cell r="F115">
            <v>24380578002041</v>
          </cell>
          <cell r="G115" t="str">
            <v>WHITE MARTINS GASES INDUSTRIAIS DO NORDESTE LTDA</v>
          </cell>
          <cell r="H115" t="str">
            <v>B</v>
          </cell>
          <cell r="I115" t="str">
            <v>S</v>
          </cell>
          <cell r="J115" t="str">
            <v>40800</v>
          </cell>
          <cell r="K115">
            <v>43957</v>
          </cell>
          <cell r="L115" t="str">
            <v>26200524380578002041550080000408001789925063</v>
          </cell>
          <cell r="M115" t="str">
            <v>26 -  Pernambuco</v>
          </cell>
          <cell r="N115">
            <v>130.16999999999999</v>
          </cell>
        </row>
        <row r="116">
          <cell r="C116" t="str">
            <v>UPA CABO DE SANTO AGOSTINHO</v>
          </cell>
          <cell r="E116" t="str">
            <v>3.2 - Gás e Outros Materiais Engarrafados</v>
          </cell>
          <cell r="F116">
            <v>24380578002041</v>
          </cell>
          <cell r="G116" t="str">
            <v>WHITE MARTINS GASES INDUSTRIAIS DO NORDESTE LTDA</v>
          </cell>
          <cell r="H116" t="str">
            <v>B</v>
          </cell>
          <cell r="I116" t="str">
            <v>S</v>
          </cell>
          <cell r="J116" t="str">
            <v>40874</v>
          </cell>
          <cell r="K116">
            <v>43966</v>
          </cell>
          <cell r="L116" t="str">
            <v>26200524380578002041550080000408741790854470</v>
          </cell>
          <cell r="M116" t="str">
            <v>26 -  Pernambuco</v>
          </cell>
          <cell r="N116">
            <v>73.81</v>
          </cell>
        </row>
        <row r="117">
          <cell r="C117" t="str">
            <v>UPA CABO DE SANTO AGOSTINHO</v>
          </cell>
          <cell r="E117" t="str">
            <v>3.2 - Gás e Outros Materiais Engarrafados</v>
          </cell>
          <cell r="F117">
            <v>24380578002041</v>
          </cell>
          <cell r="G117" t="str">
            <v>WHITE MARTINS GASES INDUSTRIAIS DO NORDESTE LTDA</v>
          </cell>
          <cell r="H117" t="str">
            <v>B</v>
          </cell>
          <cell r="I117" t="str">
            <v>S</v>
          </cell>
          <cell r="J117" t="str">
            <v>281947</v>
          </cell>
          <cell r="K117">
            <v>43966</v>
          </cell>
          <cell r="L117" t="str">
            <v>26200524380578002041552000002819471790924894</v>
          </cell>
          <cell r="M117" t="str">
            <v>26 -  Pernambuco</v>
          </cell>
          <cell r="N117">
            <v>183.65</v>
          </cell>
        </row>
        <row r="118">
          <cell r="C118" t="str">
            <v>UPA CABO DE SANTO AGOSTINHO</v>
          </cell>
          <cell r="E118" t="str">
            <v>3.2 - Gás e Outros Materiais Engarrafados</v>
          </cell>
          <cell r="F118">
            <v>24380578002041</v>
          </cell>
          <cell r="G118" t="str">
            <v>WHITE MARTINS GASES INDUSTRIAIS DO NORDESTE LTDA</v>
          </cell>
          <cell r="H118" t="str">
            <v>B</v>
          </cell>
          <cell r="I118" t="str">
            <v>S</v>
          </cell>
          <cell r="J118" t="str">
            <v>40902</v>
          </cell>
          <cell r="K118">
            <v>43969</v>
          </cell>
          <cell r="L118" t="str">
            <v>26200524380578002041550080000409021791143972</v>
          </cell>
          <cell r="M118" t="str">
            <v>26 -  Pernambuco</v>
          </cell>
          <cell r="N118">
            <v>73.459999999999994</v>
          </cell>
        </row>
        <row r="119">
          <cell r="C119" t="str">
            <v>UPA CABO DE SANTO AGOSTINHO</v>
          </cell>
          <cell r="E119" t="str">
            <v>3.2 - Gás e Outros Materiais Engarrafados</v>
          </cell>
          <cell r="F119">
            <v>24380578002041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741</v>
          </cell>
          <cell r="K119">
            <v>43903</v>
          </cell>
          <cell r="L119" t="str">
            <v>26200324380578002203550310000007411784608739</v>
          </cell>
          <cell r="M119" t="str">
            <v>26 -  Pernambuco</v>
          </cell>
          <cell r="N119">
            <v>848.47</v>
          </cell>
        </row>
        <row r="120">
          <cell r="C120" t="str">
            <v>UPA CABO DE SANTO AGOSTINHO</v>
          </cell>
          <cell r="E120" t="str">
            <v>3.2 - Gás e Outros Materiais Engarrafados</v>
          </cell>
          <cell r="F120">
            <v>24380578002041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2458</v>
          </cell>
          <cell r="K120">
            <v>44149</v>
          </cell>
          <cell r="L120" t="str">
            <v>26191124380578002203550730000024581771669929</v>
          </cell>
          <cell r="M120" t="str">
            <v>26 -  Pernambuco</v>
          </cell>
          <cell r="N120">
            <v>694.96</v>
          </cell>
        </row>
        <row r="121">
          <cell r="C121" t="str">
            <v>UPA CABO DE SANTO AGOSTINHO</v>
          </cell>
          <cell r="E121" t="str">
            <v>3.2 - Gás e Outros Materiais Engarrafados</v>
          </cell>
          <cell r="F121">
            <v>24380578002041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1045</v>
          </cell>
          <cell r="K121">
            <v>43970</v>
          </cell>
          <cell r="L121" t="str">
            <v>26200524380578002203550750000010451791342684</v>
          </cell>
          <cell r="M121" t="str">
            <v>26 -  Pernambuco</v>
          </cell>
          <cell r="N121">
            <v>720.3</v>
          </cell>
        </row>
        <row r="122">
          <cell r="C122" t="str">
            <v>UPA CABO DE SANTO AGOSTINHO</v>
          </cell>
          <cell r="E122" t="str">
            <v>3.2 - Gás e Outros Materiais Engarrafados</v>
          </cell>
          <cell r="F122">
            <v>24380578002041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143413</v>
          </cell>
          <cell r="K122">
            <v>43971</v>
          </cell>
          <cell r="L122" t="str">
            <v>26200524380578002203552000001434131791539694</v>
          </cell>
          <cell r="M122" t="str">
            <v>26 -  Pernambuco</v>
          </cell>
          <cell r="N122">
            <v>680.99</v>
          </cell>
        </row>
        <row r="123">
          <cell r="C123" t="str">
            <v>UPA CABO DE SANTO AGOSTINHO</v>
          </cell>
          <cell r="E123" t="str">
            <v>3.2 - Gás e Outros Materiais Engarrafados</v>
          </cell>
          <cell r="F123">
            <v>24380578002041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140020</v>
          </cell>
          <cell r="K123">
            <v>43876</v>
          </cell>
          <cell r="L123" t="str">
            <v>26200224380578002203552000001400201781586922</v>
          </cell>
          <cell r="M123" t="str">
            <v>26 -  Pernambuco</v>
          </cell>
          <cell r="N123">
            <v>661.64</v>
          </cell>
        </row>
        <row r="124">
          <cell r="C124" t="str">
            <v>UPA CABO DE SANTO AGOSTINHO</v>
          </cell>
          <cell r="E124" t="str">
            <v>3.2 - Gás e Outros Materiais Engarrafados</v>
          </cell>
          <cell r="F124">
            <v>24380578002041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40993</v>
          </cell>
          <cell r="K124">
            <v>43974</v>
          </cell>
          <cell r="L124" t="str">
            <v>26200524380578002041550080000409931791906164</v>
          </cell>
          <cell r="M124" t="str">
            <v>26 -  Pernambuco</v>
          </cell>
          <cell r="N124">
            <v>79.430000000000007</v>
          </cell>
        </row>
        <row r="125">
          <cell r="C125" t="str">
            <v>UPA CABO DE SANTO AGOSTINHO</v>
          </cell>
          <cell r="E125" t="str">
            <v>3.2 - Gás e Outros Materiais Engarrafados</v>
          </cell>
          <cell r="F125">
            <v>24380578002041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1059</v>
          </cell>
          <cell r="K125">
            <v>43973</v>
          </cell>
          <cell r="L125" t="str">
            <v>26200524380578002203550750000010591791839207</v>
          </cell>
          <cell r="M125" t="str">
            <v>26 -  Pernambuco</v>
          </cell>
          <cell r="N125">
            <v>741.36</v>
          </cell>
        </row>
        <row r="126">
          <cell r="C126" t="str">
            <v>UPA CABO DE SANTO AGOSTINHO</v>
          </cell>
          <cell r="E126" t="str">
            <v>3.2 - Gás e Outros Materiais Engarrafados</v>
          </cell>
          <cell r="F126">
            <v>24380578002041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40999</v>
          </cell>
          <cell r="K126">
            <v>43976</v>
          </cell>
          <cell r="L126" t="str">
            <v>26200524380578002041550080000409991791966217</v>
          </cell>
          <cell r="M126" t="str">
            <v>26 -  Pernambuco</v>
          </cell>
          <cell r="N126">
            <v>36.729999999999997</v>
          </cell>
        </row>
        <row r="127">
          <cell r="C127" t="str">
            <v>UPA CABO DE SANTO AGOSTINHO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6620</v>
          </cell>
          <cell r="K127">
            <v>43978</v>
          </cell>
          <cell r="L127" t="str">
            <v>26200524380578002041550370000066201792308554</v>
          </cell>
          <cell r="M127" t="str">
            <v>26 -  Pernambuco</v>
          </cell>
          <cell r="N127">
            <v>110.19</v>
          </cell>
        </row>
        <row r="128">
          <cell r="C128" t="str">
            <v>UPA CABO DE SANTO AGOSTINHO</v>
          </cell>
          <cell r="E128" t="str">
            <v>3.2 - Gás e Outros Materiais Engarrafados</v>
          </cell>
          <cell r="F128">
            <v>24380578002041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1080</v>
          </cell>
          <cell r="K128">
            <v>43978</v>
          </cell>
          <cell r="L128" t="str">
            <v>26200524380578002203550750000010801792294437</v>
          </cell>
          <cell r="M128" t="str">
            <v>26 -  Pernambuco</v>
          </cell>
          <cell r="N128">
            <v>620.61</v>
          </cell>
        </row>
        <row r="129">
          <cell r="C129" t="str">
            <v>UPA CABO DE SANTO AGOSTINHO</v>
          </cell>
          <cell r="E129" t="str">
            <v>3.2 - Gás e Outros Materiais Engarrafados</v>
          </cell>
          <cell r="F129">
            <v>24380578002041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1382</v>
          </cell>
          <cell r="K129">
            <v>43977</v>
          </cell>
          <cell r="L129" t="str">
            <v>26200524380578002203550290000013821792140838</v>
          </cell>
          <cell r="M129" t="str">
            <v>26 -  Pernambuco</v>
          </cell>
          <cell r="N129">
            <v>620.61</v>
          </cell>
        </row>
        <row r="130">
          <cell r="C130" t="str">
            <v>UPA CABO DE SANTO AGOSTINHO</v>
          </cell>
          <cell r="E130" t="str">
            <v>3.2 - Gás e Outros Materiais Engarrafados</v>
          </cell>
          <cell r="F130">
            <v>24380578002041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6632</v>
          </cell>
          <cell r="K130">
            <v>43980</v>
          </cell>
          <cell r="L130" t="str">
            <v>26200524380578002041550370000066321792595520</v>
          </cell>
          <cell r="M130" t="str">
            <v>26 -  Pernambuco</v>
          </cell>
          <cell r="N130">
            <v>74.17</v>
          </cell>
        </row>
        <row r="131">
          <cell r="C131" t="str">
            <v>UPA CABO DE SANTO AGOSTINHO</v>
          </cell>
          <cell r="E131" t="str">
            <v>3.99 - Outras despesas com Material de Consumo</v>
          </cell>
          <cell r="F131">
            <v>10779833000156</v>
          </cell>
          <cell r="G131" t="str">
            <v>MEDICAL MERCANTIL DE APARELHAGEM MEDICA LTDA</v>
          </cell>
          <cell r="H131" t="str">
            <v>B</v>
          </cell>
          <cell r="I131" t="str">
            <v>S</v>
          </cell>
          <cell r="J131" t="str">
            <v>503143</v>
          </cell>
          <cell r="K131">
            <v>43957</v>
          </cell>
          <cell r="L131" t="str">
            <v>26200510779833000156550010005031431141339270</v>
          </cell>
          <cell r="M131" t="str">
            <v>26 -  Pernambuco</v>
          </cell>
          <cell r="N131">
            <v>38.5</v>
          </cell>
        </row>
        <row r="132">
          <cell r="C132" t="str">
            <v>UPA CABO DE SANTO AGOSTINHO</v>
          </cell>
          <cell r="E132" t="str">
            <v>3.99 - Outras despesas com Material de Consumo</v>
          </cell>
          <cell r="F132">
            <v>10779833000156</v>
          </cell>
          <cell r="G132" t="str">
            <v>MEDICAL MERCANTIL DE APARELHAGEM MEDICA LTDA</v>
          </cell>
          <cell r="H132" t="str">
            <v>B</v>
          </cell>
          <cell r="I132" t="str">
            <v>S</v>
          </cell>
          <cell r="J132" t="str">
            <v>503822</v>
          </cell>
          <cell r="K132">
            <v>43969</v>
          </cell>
          <cell r="L132" t="str">
            <v>26200510779833000156550010005038221151549577</v>
          </cell>
          <cell r="M132" t="str">
            <v>26 -  Pernambuco</v>
          </cell>
          <cell r="N132">
            <v>642.29999999999995</v>
          </cell>
        </row>
        <row r="133">
          <cell r="C133" t="str">
            <v>UPA CABO DE SANTO AGOSTINHO</v>
          </cell>
          <cell r="E133" t="str">
            <v>3.99 - Outras despesas com Material de Consumo</v>
          </cell>
          <cell r="F133">
            <v>11840014000130</v>
          </cell>
          <cell r="G133" t="str">
            <v>MACROPAC PROTEÇÃO E EMBALAGEM LTDA</v>
          </cell>
          <cell r="H133" t="str">
            <v>B</v>
          </cell>
          <cell r="I133" t="str">
            <v>S</v>
          </cell>
          <cell r="J133" t="str">
            <v>289488</v>
          </cell>
          <cell r="K133">
            <v>43976</v>
          </cell>
          <cell r="L133" t="str">
            <v>26200511840014000130550010002894881882921013</v>
          </cell>
          <cell r="M133" t="str">
            <v>26 -  Pernambuco</v>
          </cell>
          <cell r="N133">
            <v>68</v>
          </cell>
        </row>
        <row r="134">
          <cell r="C134" t="str">
            <v>UPA CABO DE SANTO AGOSTINHO</v>
          </cell>
          <cell r="E134" t="str">
            <v>3.99 - Outras despesas com Material de Consumo</v>
          </cell>
          <cell r="F134">
            <v>10779833000156</v>
          </cell>
          <cell r="G134" t="str">
            <v>MEDICAL MERCANTIL DE APARELHAGEM MEDICA LTDA</v>
          </cell>
          <cell r="H134" t="str">
            <v>B</v>
          </cell>
          <cell r="I134" t="str">
            <v>S</v>
          </cell>
          <cell r="J134" t="str">
            <v>503735</v>
          </cell>
          <cell r="K134">
            <v>43966</v>
          </cell>
          <cell r="L134" t="str">
            <v>26200510779833000156550010005037351145752288</v>
          </cell>
          <cell r="M134" t="str">
            <v>26 -  Pernambuco</v>
          </cell>
          <cell r="N134">
            <v>388</v>
          </cell>
        </row>
        <row r="135">
          <cell r="C135" t="str">
            <v>UPA CABO DE SANTO AGOSTINHO</v>
          </cell>
          <cell r="E135" t="str">
            <v>3.99 - Outras despesas com Material de Consumo</v>
          </cell>
          <cell r="F135">
            <v>30848237000198</v>
          </cell>
          <cell r="G135" t="str">
            <v>PH COMERCIO DE PRODUTOS MEDICOS HOSPITAL</v>
          </cell>
          <cell r="H135" t="str">
            <v>B</v>
          </cell>
          <cell r="I135" t="str">
            <v>S</v>
          </cell>
          <cell r="J135" t="str">
            <v>000003522</v>
          </cell>
          <cell r="K135">
            <v>43969</v>
          </cell>
          <cell r="L135" t="str">
            <v>26200530848237000198550010000035221798555340</v>
          </cell>
          <cell r="M135" t="str">
            <v>26 -  Pernambuco</v>
          </cell>
          <cell r="N135">
            <v>1488.8</v>
          </cell>
        </row>
        <row r="136">
          <cell r="C136" t="str">
            <v>UPA CABO DE SANTO AGOSTINHO</v>
          </cell>
          <cell r="E136" t="str">
            <v>3.99 - Outras despesas com Material de Consumo</v>
          </cell>
          <cell r="F136">
            <v>2535707000128</v>
          </cell>
          <cell r="G136" t="str">
            <v>DRAGER INDUSTRIA E COMERCIO LTDA</v>
          </cell>
          <cell r="H136" t="str">
            <v>B</v>
          </cell>
          <cell r="I136" t="str">
            <v>S</v>
          </cell>
          <cell r="J136" t="str">
            <v>000063575</v>
          </cell>
          <cell r="K136">
            <v>43959</v>
          </cell>
          <cell r="L136" t="str">
            <v>35200502535707000128550050000635751000343606</v>
          </cell>
          <cell r="M136" t="str">
            <v>35 -  São Paulo</v>
          </cell>
          <cell r="N136">
            <v>4044.57</v>
          </cell>
        </row>
        <row r="137">
          <cell r="C137" t="str">
            <v>UPA CABO DE SANTO AGOSTINHO</v>
          </cell>
          <cell r="E137" t="str">
            <v>3.99 - Outras despesas com Material de Consumo</v>
          </cell>
          <cell r="F137">
            <v>9581782000174</v>
          </cell>
          <cell r="G137" t="str">
            <v>LAPAROMED MEDICACIRURGICA EIRELI - ME</v>
          </cell>
          <cell r="H137" t="str">
            <v>B</v>
          </cell>
          <cell r="I137" t="str">
            <v>S</v>
          </cell>
          <cell r="J137" t="str">
            <v>000007290</v>
          </cell>
          <cell r="K137">
            <v>43977</v>
          </cell>
          <cell r="L137" t="str">
            <v>26200509581782000174550010000072901714528984</v>
          </cell>
          <cell r="M137" t="str">
            <v>26 -  Pernambuco</v>
          </cell>
          <cell r="N137">
            <v>440</v>
          </cell>
        </row>
        <row r="138">
          <cell r="C138" t="str">
            <v>UPA CABO DE SANTO AGOSTINHO</v>
          </cell>
          <cell r="E138" t="str">
            <v>3.99 - Outras despesas com Material de Consumo</v>
          </cell>
          <cell r="F138">
            <v>35267573000160</v>
          </cell>
          <cell r="G138" t="str">
            <v>LA VULCANA CONFECÇÃO ROUPAS E FARDAMENTOS EIRELI</v>
          </cell>
          <cell r="H138" t="str">
            <v>B</v>
          </cell>
          <cell r="I138" t="str">
            <v>S</v>
          </cell>
          <cell r="J138" t="str">
            <v>22</v>
          </cell>
          <cell r="K138">
            <v>43955</v>
          </cell>
          <cell r="L138" t="str">
            <v>26200535267573000160550010000000221355513204</v>
          </cell>
          <cell r="M138" t="str">
            <v>26 -  Pernambuco</v>
          </cell>
          <cell r="N138">
            <v>2400</v>
          </cell>
        </row>
        <row r="139">
          <cell r="C139" t="str">
            <v>UPA CABO DE SANTO AGOSTINHO</v>
          </cell>
          <cell r="E139" t="str">
            <v>3.7 - Material de Limpeza e Produtos de Hgienização</v>
          </cell>
          <cell r="F139">
            <v>5151403000155</v>
          </cell>
          <cell r="G139" t="str">
            <v>VAREJÃO BRASILEIRO LTDA</v>
          </cell>
          <cell r="H139" t="str">
            <v>B</v>
          </cell>
          <cell r="I139" t="str">
            <v>S</v>
          </cell>
          <cell r="J139" t="str">
            <v>13751</v>
          </cell>
          <cell r="K139">
            <v>43967</v>
          </cell>
          <cell r="L139" t="str">
            <v>26200505151403000155550010000137511637159670</v>
          </cell>
          <cell r="M139" t="str">
            <v>26 -  Pernambuco</v>
          </cell>
          <cell r="N139">
            <v>57.03</v>
          </cell>
        </row>
        <row r="140">
          <cell r="C140" t="str">
            <v>UPA CABO DE SANTO AGOSTINHO</v>
          </cell>
          <cell r="E140" t="str">
            <v>3.7 - Material de Limpeza e Produtos de Hgienização</v>
          </cell>
          <cell r="F140">
            <v>34483694000187</v>
          </cell>
          <cell r="G140" t="str">
            <v>RPN DA HORA EIRELI</v>
          </cell>
          <cell r="H140" t="str">
            <v>B</v>
          </cell>
          <cell r="I140" t="str">
            <v>S</v>
          </cell>
          <cell r="J140" t="str">
            <v>000000001</v>
          </cell>
          <cell r="K140">
            <v>43970</v>
          </cell>
          <cell r="L140" t="str">
            <v>26200534483694000187550010000000011030000053</v>
          </cell>
          <cell r="M140" t="str">
            <v>26 -  Pernambuco</v>
          </cell>
          <cell r="N140">
            <v>2760</v>
          </cell>
        </row>
        <row r="141">
          <cell r="C141" t="str">
            <v>UPA CABO DE SANTO AGOSTINHO</v>
          </cell>
          <cell r="E141" t="str">
            <v>3.7 - Material de Limpeza e Produtos de Hgienização</v>
          </cell>
          <cell r="F141">
            <v>11840014000130</v>
          </cell>
          <cell r="G141" t="str">
            <v>MACROPAC PROTEÇÃO E EMBALAGEM LTDA</v>
          </cell>
          <cell r="H141" t="str">
            <v>B</v>
          </cell>
          <cell r="I141" t="str">
            <v>S</v>
          </cell>
          <cell r="J141" t="str">
            <v>289488</v>
          </cell>
          <cell r="K141">
            <v>43976</v>
          </cell>
          <cell r="L141" t="str">
            <v>26200511840014000130550010002894881882921013</v>
          </cell>
          <cell r="M141" t="str">
            <v>26 -  Pernambuco</v>
          </cell>
          <cell r="N141">
            <v>412.5</v>
          </cell>
        </row>
        <row r="142">
          <cell r="C142" t="str">
            <v>UPA CABO DE SANTO AGOSTINHO</v>
          </cell>
          <cell r="E142" t="str">
            <v>3.7 - Material de Limpeza e Produtos de Hgienização</v>
          </cell>
          <cell r="F142">
            <v>8185056000170</v>
          </cell>
          <cell r="G142" t="str">
            <v>BELLA SEDA INDUSTRIA E COMERCIO DE CONFECÇÕES LTDA</v>
          </cell>
          <cell r="H142" t="str">
            <v>B</v>
          </cell>
          <cell r="I142" t="str">
            <v>S</v>
          </cell>
          <cell r="J142" t="str">
            <v>18296</v>
          </cell>
          <cell r="K142">
            <v>43972</v>
          </cell>
          <cell r="L142" t="str">
            <v>26200508185056000170550010000182961272988187</v>
          </cell>
          <cell r="M142" t="str">
            <v>26 -  Pernambuco</v>
          </cell>
          <cell r="N142">
            <v>900</v>
          </cell>
        </row>
        <row r="143">
          <cell r="C143" t="str">
            <v>UPA CABO DE SANTO AGOSTINHO</v>
          </cell>
          <cell r="E143" t="str">
            <v>3.7 - Material de Limpeza e Produtos de Hgienização</v>
          </cell>
          <cell r="F143">
            <v>9008632000176</v>
          </cell>
          <cell r="G143" t="str">
            <v>JOSE ERALDO CARNEIRO SANTOS</v>
          </cell>
          <cell r="H143" t="str">
            <v>B</v>
          </cell>
          <cell r="I143" t="str">
            <v>S</v>
          </cell>
          <cell r="J143" t="str">
            <v>000003971</v>
          </cell>
          <cell r="K143">
            <v>43965</v>
          </cell>
          <cell r="L143" t="str">
            <v>26200509008632000176550020000039711640623292</v>
          </cell>
          <cell r="M143" t="str">
            <v>26 -  Pernambuco</v>
          </cell>
          <cell r="N143">
            <v>24.9</v>
          </cell>
        </row>
        <row r="144">
          <cell r="C144" t="str">
            <v>UPA CABO DE SANTO AGOSTINHO</v>
          </cell>
          <cell r="E144" t="str">
            <v>3.7 - Material de Limpeza e Produtos de Hgienização</v>
          </cell>
          <cell r="F144">
            <v>10779833000156</v>
          </cell>
          <cell r="G144" t="str">
            <v>MEDICAL MERCANTIL DE APARELHAGEM MEDICA LTDA</v>
          </cell>
          <cell r="H144" t="str">
            <v>B</v>
          </cell>
          <cell r="I144" t="str">
            <v>S</v>
          </cell>
          <cell r="J144" t="str">
            <v>504493</v>
          </cell>
          <cell r="K144">
            <v>43980</v>
          </cell>
          <cell r="L144" t="str">
            <v>26200510779833000156550010005044931142211695</v>
          </cell>
          <cell r="M144" t="str">
            <v>26 -  Pernambuco</v>
          </cell>
          <cell r="N144">
            <v>420</v>
          </cell>
        </row>
        <row r="145">
          <cell r="C145" t="str">
            <v>UPA CABO DE SANTO AGOSTINHO</v>
          </cell>
          <cell r="E145" t="str">
            <v>3.7 - Material de Limpeza e Produtos de Hgienização</v>
          </cell>
          <cell r="F145">
            <v>8778201000126</v>
          </cell>
          <cell r="G145" t="str">
            <v>DROGAFONTE LTDA</v>
          </cell>
          <cell r="H145" t="str">
            <v>B</v>
          </cell>
          <cell r="I145" t="str">
            <v>S</v>
          </cell>
          <cell r="J145" t="str">
            <v>000310261</v>
          </cell>
          <cell r="K145">
            <v>43972</v>
          </cell>
          <cell r="L145" t="str">
            <v>26200508778201000126550010003102611645908420</v>
          </cell>
          <cell r="M145" t="str">
            <v>26 -  Pernambuco</v>
          </cell>
          <cell r="N145">
            <v>210</v>
          </cell>
        </row>
        <row r="146">
          <cell r="C146" t="str">
            <v>UPA CABO DE SANTO AGOSTINHO</v>
          </cell>
          <cell r="E146" t="str">
            <v>3.3 - Gêneros Alimentação</v>
          </cell>
          <cell r="F146">
            <v>15242921000138</v>
          </cell>
          <cell r="G146" t="str">
            <v>M A DE O MENEZES EIRELI ME</v>
          </cell>
          <cell r="H146" t="str">
            <v>B</v>
          </cell>
          <cell r="I146" t="str">
            <v>S</v>
          </cell>
          <cell r="J146" t="str">
            <v>000001643</v>
          </cell>
          <cell r="K146">
            <v>43980</v>
          </cell>
          <cell r="L146" t="str">
            <v>26200515242921000138550010000016431000005430</v>
          </cell>
          <cell r="M146" t="str">
            <v>26 -  Pernambuco</v>
          </cell>
          <cell r="N146">
            <v>26745.25</v>
          </cell>
        </row>
        <row r="147">
          <cell r="C147" t="str">
            <v>UPA CABO DE SANTO AGOSTINHO</v>
          </cell>
          <cell r="E147" t="str">
            <v>3.3 - Gêneros Alimentação</v>
          </cell>
          <cell r="F147">
            <v>22940455000120</v>
          </cell>
          <cell r="G147" t="str">
            <v>MOURA E MELO COMERCIO E SERVIÇOS LTDA ME</v>
          </cell>
          <cell r="H147" t="str">
            <v>B</v>
          </cell>
          <cell r="I147" t="str">
            <v>S</v>
          </cell>
          <cell r="J147" t="str">
            <v>000008287</v>
          </cell>
          <cell r="K147">
            <v>43908</v>
          </cell>
          <cell r="L147" t="str">
            <v>26200322940455000120550010000082871176234355</v>
          </cell>
          <cell r="M147" t="str">
            <v>26 -  Pernambuco</v>
          </cell>
          <cell r="N147">
            <v>687.3</v>
          </cell>
        </row>
        <row r="148">
          <cell r="C148" t="str">
            <v>UPA CABO DE SANTO AGOSTINHO</v>
          </cell>
          <cell r="E148" t="str">
            <v>3.3 - Gêneros Alimentação</v>
          </cell>
          <cell r="F148">
            <v>5151403000155</v>
          </cell>
          <cell r="G148" t="str">
            <v>VAREJÃO BRASILEIRO LTDA</v>
          </cell>
          <cell r="H148" t="str">
            <v>B</v>
          </cell>
          <cell r="I148" t="str">
            <v>S</v>
          </cell>
          <cell r="J148" t="str">
            <v>13751</v>
          </cell>
          <cell r="K148">
            <v>43967</v>
          </cell>
          <cell r="L148" t="str">
            <v>26200505151403000155550010000137511637159670</v>
          </cell>
          <cell r="M148" t="str">
            <v>26 -  Pernambuco</v>
          </cell>
          <cell r="N148">
            <v>560.39</v>
          </cell>
        </row>
        <row r="149">
          <cell r="C149" t="str">
            <v>UPA CABO DE SANTO AGOSTINHO</v>
          </cell>
          <cell r="E149" t="str">
            <v>3.3 - Gêneros Alimentação</v>
          </cell>
          <cell r="F149">
            <v>1687725000162</v>
          </cell>
          <cell r="G149" t="str">
            <v>CENEP LTDA</v>
          </cell>
          <cell r="H149" t="str">
            <v>B</v>
          </cell>
          <cell r="I149" t="str">
            <v>S</v>
          </cell>
          <cell r="J149" t="str">
            <v>000024623</v>
          </cell>
          <cell r="K149">
            <v>43978</v>
          </cell>
          <cell r="L149" t="str">
            <v>26200501687725000162550010000246231100121158</v>
          </cell>
          <cell r="M149" t="str">
            <v>26 -  Pernambuco</v>
          </cell>
          <cell r="N149">
            <v>678</v>
          </cell>
        </row>
        <row r="150">
          <cell r="C150" t="str">
            <v>UPA CABO DE SANTO AGOSTINHO</v>
          </cell>
          <cell r="E150" t="str">
            <v>3.3 - Gêneros Alimentação</v>
          </cell>
          <cell r="F150">
            <v>5151403000155</v>
          </cell>
          <cell r="G150" t="str">
            <v>VAREJÃO BRASILEIRO LTDA</v>
          </cell>
          <cell r="H150" t="str">
            <v>B</v>
          </cell>
          <cell r="I150" t="str">
            <v>S</v>
          </cell>
          <cell r="J150" t="str">
            <v>13751</v>
          </cell>
          <cell r="K150">
            <v>43967</v>
          </cell>
          <cell r="L150" t="str">
            <v>26200505151403000155550010000137511637159670</v>
          </cell>
          <cell r="M150" t="str">
            <v>26 -  Pernambuco</v>
          </cell>
          <cell r="N150">
            <v>385.6</v>
          </cell>
        </row>
        <row r="151">
          <cell r="C151" t="str">
            <v>UPA CABO DE SANTO AGOSTINHO</v>
          </cell>
          <cell r="E151" t="str">
            <v>3.3 - Gêneros Alimentação</v>
          </cell>
          <cell r="F151">
            <v>5151403000155</v>
          </cell>
          <cell r="G151" t="str">
            <v>VAREJÃO BRASILEIRO LTDA</v>
          </cell>
          <cell r="H151" t="str">
            <v>B</v>
          </cell>
          <cell r="I151" t="str">
            <v>S</v>
          </cell>
          <cell r="J151" t="str">
            <v>13751</v>
          </cell>
          <cell r="K151">
            <v>43967</v>
          </cell>
          <cell r="L151" t="str">
            <v>26200505151403000155550010000137511637159670</v>
          </cell>
          <cell r="M151" t="str">
            <v>26 -  Pernambuco</v>
          </cell>
          <cell r="N151">
            <v>13.48</v>
          </cell>
        </row>
        <row r="152">
          <cell r="C152" t="str">
            <v>UPA CABO DE SANTO AGOSTINHO</v>
          </cell>
          <cell r="E152" t="str">
            <v>3.6 - Material de Expediente</v>
          </cell>
          <cell r="F152">
            <v>5151403000155</v>
          </cell>
          <cell r="G152" t="str">
            <v>VAREJÃO BRASILEIRO LTDA</v>
          </cell>
          <cell r="H152" t="str">
            <v>B</v>
          </cell>
          <cell r="I152" t="str">
            <v>S</v>
          </cell>
          <cell r="J152" t="str">
            <v>13751</v>
          </cell>
          <cell r="K152">
            <v>43967</v>
          </cell>
          <cell r="L152" t="str">
            <v>26200505151403000155550010000137511637159670</v>
          </cell>
          <cell r="M152" t="str">
            <v>26 -  Pernambuco</v>
          </cell>
          <cell r="N152">
            <v>100.15</v>
          </cell>
        </row>
        <row r="153">
          <cell r="C153" t="str">
            <v>UPA CABO DE SANTO AGOSTINHO</v>
          </cell>
          <cell r="E153" t="str">
            <v>3.6 - Material de Expediente</v>
          </cell>
          <cell r="F153">
            <v>61418042000131</v>
          </cell>
          <cell r="G153" t="str">
            <v>CIRURGICA FERNANDES C.M.A.T. CIR.HO.SO.LTDA</v>
          </cell>
          <cell r="H153" t="str">
            <v>B</v>
          </cell>
          <cell r="I153" t="str">
            <v>S</v>
          </cell>
          <cell r="J153" t="str">
            <v>1219097</v>
          </cell>
          <cell r="K153">
            <v>43976</v>
          </cell>
          <cell r="L153" t="str">
            <v>35200561418042000131550040012190971530707371</v>
          </cell>
          <cell r="M153" t="str">
            <v>35 -  São Paulo</v>
          </cell>
          <cell r="N153">
            <v>12360.85</v>
          </cell>
        </row>
        <row r="154">
          <cell r="C154" t="str">
            <v>UPA CABO DE SANTO AGOSTINHO</v>
          </cell>
          <cell r="E154" t="str">
            <v>3.6 - Material de Expediente</v>
          </cell>
          <cell r="F154">
            <v>4925042000194</v>
          </cell>
          <cell r="G154" t="str">
            <v>I BARBOSA DA SILVA EPP</v>
          </cell>
          <cell r="H154" t="str">
            <v>B</v>
          </cell>
          <cell r="I154" t="str">
            <v>S</v>
          </cell>
          <cell r="J154" t="str">
            <v>008356</v>
          </cell>
          <cell r="K154">
            <v>43971</v>
          </cell>
          <cell r="L154" t="str">
            <v>26200504925042000194550010000083561030055268</v>
          </cell>
          <cell r="M154" t="str">
            <v>26 -  Pernambuco</v>
          </cell>
          <cell r="N154">
            <v>644.54999999999995</v>
          </cell>
        </row>
        <row r="155">
          <cell r="C155" t="str">
            <v>UPA CABO DE SANTO AGOSTINHO</v>
          </cell>
          <cell r="E155" t="str">
            <v>3.1 - Combustíveis e Lubrificantes Automotivos</v>
          </cell>
          <cell r="F155">
            <v>11681483000153</v>
          </cell>
          <cell r="G155" t="str">
            <v>POSTO SÃO CRISTOVÃO LTDA</v>
          </cell>
          <cell r="H155" t="str">
            <v>B</v>
          </cell>
          <cell r="I155" t="str">
            <v>S</v>
          </cell>
          <cell r="J155" t="str">
            <v>220</v>
          </cell>
          <cell r="K155">
            <v>43955</v>
          </cell>
          <cell r="L155" t="str">
            <v>26200511681483000153550120000002201000186202</v>
          </cell>
          <cell r="M155" t="str">
            <v>26 -  Pernambuco</v>
          </cell>
          <cell r="N155">
            <v>1854.79</v>
          </cell>
        </row>
        <row r="156">
          <cell r="C156" t="str">
            <v>UPA CABO DE SANTO AGOSTINHO</v>
          </cell>
          <cell r="E156" t="str">
            <v>3.1 - Combustíveis e Lubrificantes Automotivos</v>
          </cell>
          <cell r="F156">
            <v>11251195000169</v>
          </cell>
          <cell r="G156" t="str">
            <v>POSTO FIJI COMERCIO DE COMBUSTIVEIS</v>
          </cell>
          <cell r="H156" t="str">
            <v>B</v>
          </cell>
          <cell r="I156" t="str">
            <v>S</v>
          </cell>
          <cell r="J156" t="str">
            <v>769</v>
          </cell>
          <cell r="K156">
            <v>43955</v>
          </cell>
          <cell r="L156" t="str">
            <v>26200511251195000169550120000007691000188668</v>
          </cell>
          <cell r="M156" t="str">
            <v>26 -  Pernambuco</v>
          </cell>
          <cell r="N156">
            <v>139.12</v>
          </cell>
        </row>
        <row r="157">
          <cell r="C157" t="str">
            <v>UPA CABO DE SANTO AGOSTINHO</v>
          </cell>
          <cell r="E157" t="str">
            <v>3.1 - Combustíveis e Lubrificantes Automotivos</v>
          </cell>
          <cell r="F157">
            <v>3281744000209</v>
          </cell>
          <cell r="G157" t="str">
            <v>POSTO IBIZA LTDA</v>
          </cell>
          <cell r="H157" t="str">
            <v>B</v>
          </cell>
          <cell r="I157" t="str">
            <v>S</v>
          </cell>
          <cell r="J157" t="str">
            <v>829</v>
          </cell>
          <cell r="K157">
            <v>43955</v>
          </cell>
          <cell r="L157" t="str">
            <v>26200503281744000209550120000008291000187289</v>
          </cell>
          <cell r="M157" t="str">
            <v>26 -  Pernambuco</v>
          </cell>
          <cell r="N157">
            <v>2324.7199999999998</v>
          </cell>
        </row>
        <row r="158">
          <cell r="C158" t="str">
            <v>UPA CABO DE SANTO AGOSTINHO</v>
          </cell>
          <cell r="E158" t="str">
            <v>3.2 - Gás e Outros Materiais Engarrafados</v>
          </cell>
          <cell r="F158">
            <v>4135952000254</v>
          </cell>
          <cell r="G158" t="str">
            <v>NEOGAS LTDA</v>
          </cell>
          <cell r="H158" t="str">
            <v>B</v>
          </cell>
          <cell r="I158" t="str">
            <v>S</v>
          </cell>
          <cell r="J158" t="str">
            <v>00000072</v>
          </cell>
          <cell r="K158">
            <v>43960</v>
          </cell>
          <cell r="L158" t="str">
            <v>26200504135982000254550010000007221000007254</v>
          </cell>
          <cell r="M158" t="str">
            <v>26 -  Pernambuco</v>
          </cell>
          <cell r="N158">
            <v>65</v>
          </cell>
        </row>
        <row r="159">
          <cell r="C159" t="str">
            <v>UPA CABO DE SANTO AGOSTINHO</v>
          </cell>
          <cell r="E159" t="str">
            <v xml:space="preserve">3.9 - Material para Manutenção de Bens Imóveis </v>
          </cell>
          <cell r="F159">
            <v>5151403000155</v>
          </cell>
          <cell r="G159" t="str">
            <v>VAREJÃO BRASILEIRO LTDA</v>
          </cell>
          <cell r="H159" t="str">
            <v>B</v>
          </cell>
          <cell r="I159" t="str">
            <v>S</v>
          </cell>
          <cell r="J159" t="str">
            <v>13751</v>
          </cell>
          <cell r="K159">
            <v>43967</v>
          </cell>
          <cell r="L159" t="str">
            <v>26200505151403000155550010000137511637159670</v>
          </cell>
          <cell r="M159" t="str">
            <v>26 -  Pernambuco</v>
          </cell>
          <cell r="N159">
            <v>437.78</v>
          </cell>
        </row>
        <row r="160">
          <cell r="C160" t="str">
            <v>UPA CABO DE SANTO AGOSTINHO</v>
          </cell>
          <cell r="E160" t="str">
            <v xml:space="preserve">3.9 - Material para Manutenção de Bens Imóveis </v>
          </cell>
          <cell r="F160">
            <v>9008632000176</v>
          </cell>
          <cell r="G160" t="str">
            <v>JOSE ERALDO CARNEIRO SANTOS</v>
          </cell>
          <cell r="H160" t="str">
            <v>B</v>
          </cell>
          <cell r="I160" t="str">
            <v>S</v>
          </cell>
          <cell r="J160" t="str">
            <v>000003971</v>
          </cell>
          <cell r="K160">
            <v>43965</v>
          </cell>
          <cell r="L160" t="str">
            <v>26200509008632000176550020000039711640623292</v>
          </cell>
          <cell r="M160" t="str">
            <v>26 -  Pernambuco</v>
          </cell>
          <cell r="N160">
            <v>261.92</v>
          </cell>
        </row>
        <row r="161">
          <cell r="C161" t="str">
            <v>UPA CABO DE SANTO AGOSTINHO</v>
          </cell>
          <cell r="E161" t="str">
            <v xml:space="preserve">3.9 - Material para Manutenção de Bens Imóveis </v>
          </cell>
          <cell r="F161">
            <v>4925042000194</v>
          </cell>
          <cell r="G161" t="str">
            <v>I BARBOSA DA SILVA EPP</v>
          </cell>
          <cell r="H161" t="str">
            <v>B</v>
          </cell>
          <cell r="I161" t="str">
            <v>S</v>
          </cell>
          <cell r="J161" t="str">
            <v>008356</v>
          </cell>
          <cell r="K161">
            <v>43971</v>
          </cell>
          <cell r="L161" t="str">
            <v>26200504925042000194550010000083561030055268</v>
          </cell>
          <cell r="M161" t="str">
            <v>26 -  Pernambuco</v>
          </cell>
          <cell r="N161">
            <v>432.72</v>
          </cell>
        </row>
        <row r="162">
          <cell r="C162" t="str">
            <v>UPA CABO DE SANTO AGOSTINHO</v>
          </cell>
          <cell r="E162" t="str">
            <v xml:space="preserve">3.9 - Material para Manutenção de Bens Imóveis </v>
          </cell>
          <cell r="F162">
            <v>4925042000194</v>
          </cell>
          <cell r="G162" t="str">
            <v>I BARBOSA DA SILVA EPP</v>
          </cell>
          <cell r="H162" t="str">
            <v>B</v>
          </cell>
          <cell r="I162" t="str">
            <v>S</v>
          </cell>
          <cell r="J162" t="str">
            <v>008356</v>
          </cell>
          <cell r="K162">
            <v>43971</v>
          </cell>
          <cell r="L162" t="str">
            <v>26200504925042000194550010000083561030055268</v>
          </cell>
          <cell r="M162" t="str">
            <v>26 -  Pernambuco</v>
          </cell>
          <cell r="N162">
            <v>495</v>
          </cell>
        </row>
        <row r="163">
          <cell r="C163" t="str">
            <v>UPA CABO DE SANTO AGOSTINHO</v>
          </cell>
          <cell r="E163" t="str">
            <v xml:space="preserve">3.10 - Material para Manutenção de Bens Móveis </v>
          </cell>
          <cell r="F163">
            <v>4925042000194</v>
          </cell>
          <cell r="G163" t="str">
            <v>I BARBOSA DA SILVA EPP</v>
          </cell>
          <cell r="H163" t="str">
            <v>B</v>
          </cell>
          <cell r="I163" t="str">
            <v>S</v>
          </cell>
          <cell r="J163" t="str">
            <v>008356</v>
          </cell>
          <cell r="K163">
            <v>43971</v>
          </cell>
          <cell r="L163" t="str">
            <v>26200504925042000194550010000083561030055268</v>
          </cell>
          <cell r="M163" t="str">
            <v>26 -  Pernambuco</v>
          </cell>
          <cell r="N163">
            <v>144</v>
          </cell>
        </row>
        <row r="164">
          <cell r="C164" t="str">
            <v>UPA CABO DE SANTO AGOSTINHO</v>
          </cell>
          <cell r="E164" t="str">
            <v xml:space="preserve">3.8 - Uniformes, Tecidos e Aviamentos </v>
          </cell>
          <cell r="F164">
            <v>24425720000167</v>
          </cell>
          <cell r="G164" t="str">
            <v>ORIGINAL SUPRIMENTOS E EQUIP LTDA</v>
          </cell>
          <cell r="H164" t="str">
            <v>B</v>
          </cell>
          <cell r="I164" t="str">
            <v>S</v>
          </cell>
          <cell r="J164" t="str">
            <v>006116</v>
          </cell>
          <cell r="K164">
            <v>43914</v>
          </cell>
          <cell r="L164" t="str">
            <v>26200324425720000167550010000061161010031270</v>
          </cell>
          <cell r="M164" t="str">
            <v>26 -  Pernambuco</v>
          </cell>
          <cell r="N164">
            <v>540</v>
          </cell>
        </row>
        <row r="165">
          <cell r="C165" t="str">
            <v>UPA CABO DE SANTO AGOSTINHO</v>
          </cell>
          <cell r="E165" t="str">
            <v xml:space="preserve">3.8 - Uniformes, Tecidos e Aviamentos </v>
          </cell>
          <cell r="F165">
            <v>61418042000131</v>
          </cell>
          <cell r="G165" t="str">
            <v>CIRURGICA FERNANDES C.M.A.T. CIR.HO.SO.LTDA</v>
          </cell>
          <cell r="H165" t="str">
            <v>B</v>
          </cell>
          <cell r="I165" t="str">
            <v>S</v>
          </cell>
          <cell r="J165" t="str">
            <v>1219097</v>
          </cell>
          <cell r="K165">
            <v>43976</v>
          </cell>
          <cell r="L165" t="str">
            <v>35200561418042000131550040012160641230707371</v>
          </cell>
          <cell r="M165" t="str">
            <v>35 -  São Paulo</v>
          </cell>
          <cell r="N165">
            <v>341.43</v>
          </cell>
        </row>
        <row r="166">
          <cell r="C166" t="str">
            <v>UPA CABO DE SANTO AGOSTINHO</v>
          </cell>
          <cell r="E166" t="str">
            <v xml:space="preserve">3.8 - Uniformes, Tecidos e Aviamentos </v>
          </cell>
          <cell r="F166">
            <v>61418042000131</v>
          </cell>
          <cell r="G166" t="str">
            <v>CIRURGICA FERNANDES C.M.A.T. CIR.HO.SO.LTDA</v>
          </cell>
          <cell r="H166" t="str">
            <v>B</v>
          </cell>
          <cell r="I166" t="str">
            <v>S</v>
          </cell>
          <cell r="J166" t="str">
            <v>1219097</v>
          </cell>
          <cell r="K166">
            <v>43976</v>
          </cell>
          <cell r="L166" t="str">
            <v>35200561418042000131550040012160641230707371</v>
          </cell>
          <cell r="M166" t="str">
            <v>35 -  São Paulo</v>
          </cell>
          <cell r="N166">
            <v>1178.9100000000001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D79" zoomScale="90" zoomScaleNormal="90" workbookViewId="0">
      <selection activeCell="G94" sqref="G9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(OCULTAR)'!$P$3:$R$46,3,0),"")</f>
        <v>9039744001247</v>
      </c>
      <c r="B4" s="7" t="str">
        <f>'[1]TCE - ANEXO IV - Preencher'!C11</f>
        <v>UPA CABO DE SANTO AGOSTINHO</v>
      </c>
      <c r="C4" s="7" t="str">
        <f>'[1]TCE - ANEXO IV - Preencher'!E11</f>
        <v>3.12 - Material Hospitalar</v>
      </c>
      <c r="D4" s="6">
        <f>'[1]TCE - ANEXO IV - Preencher'!F11</f>
        <v>10779833000156</v>
      </c>
      <c r="E4" s="8" t="str">
        <f>'[1]TCE - ANEXO IV - Preencher'!G11</f>
        <v>MEDICAL MERCANTIL DE APARELHAGEM MEDICA LTDA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503143</v>
      </c>
      <c r="I4" s="9">
        <f>IF('[1]TCE - ANEXO IV - Preencher'!K11="","",'[1]TCE - ANEXO IV - Preencher'!K11)</f>
        <v>43957</v>
      </c>
      <c r="J4" s="8" t="str">
        <f>'[1]TCE - ANEXO IV - Preencher'!L11</f>
        <v>26200510779833000156550010005031431141339270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192</v>
      </c>
    </row>
    <row r="5" spans="1:12" s="11" customFormat="1" ht="19.5" customHeight="1" x14ac:dyDescent="0.2">
      <c r="A5" s="6">
        <f>IFERROR(VLOOKUP(B5,'[1]DADOS (OCULTAR)'!$P$3:$R$46,3,0),"")</f>
        <v>9039744001247</v>
      </c>
      <c r="B5" s="7" t="str">
        <f>'[1]TCE - ANEXO IV - Preencher'!C12</f>
        <v>UPA CABO DE SANTO AGOSTINHO</v>
      </c>
      <c r="C5" s="7" t="str">
        <f>'[1]TCE - ANEXO IV - Preencher'!E12</f>
        <v>3.12 - Material Hospitalar</v>
      </c>
      <c r="D5" s="6">
        <f>'[1]TCE - ANEXO IV - Preencher'!F12</f>
        <v>8778201000126</v>
      </c>
      <c r="E5" s="8" t="str">
        <f>'[1]TCE - ANEXO IV - Preencher'!G12</f>
        <v>DROGAFONTE LTDA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00309496</v>
      </c>
      <c r="I5" s="9">
        <f>IF('[1]TCE - ANEXO IV - Preencher'!K12="","",'[1]TCE - ANEXO IV - Preencher'!K12)</f>
        <v>43963</v>
      </c>
      <c r="J5" s="8" t="str">
        <f>'[1]TCE - ANEXO IV - Preencher'!L12</f>
        <v>26200508778201000126550010003094961062692653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1784.16</v>
      </c>
    </row>
    <row r="6" spans="1:12" s="11" customFormat="1" ht="19.5" customHeight="1" x14ac:dyDescent="0.2">
      <c r="A6" s="6">
        <f>IFERROR(VLOOKUP(B6,'[1]DADOS (OCULTAR)'!$P$3:$R$46,3,0),"")</f>
        <v>9039744001247</v>
      </c>
      <c r="B6" s="7" t="str">
        <f>'[1]TCE - ANEXO IV - Preencher'!C13</f>
        <v>UPA CABO DE SANTO AGOSTINHO</v>
      </c>
      <c r="C6" s="7" t="str">
        <f>'[1]TCE - ANEXO IV - Preencher'!E13</f>
        <v>3.12 - Material Hospitalar</v>
      </c>
      <c r="D6" s="6">
        <f>'[1]TCE - ANEXO IV - Preencher'!F13</f>
        <v>6065614000138</v>
      </c>
      <c r="E6" s="8" t="str">
        <f>'[1]TCE - ANEXO IV - Preencher'!G13</f>
        <v>SUPERMEDICA  DISTRIBUIDORA HOSPITALAR EIRELI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000082391</v>
      </c>
      <c r="I6" s="9">
        <f>IF('[1]TCE - ANEXO IV - Preencher'!K13="","",'[1]TCE - ANEXO IV - Preencher'!K13)</f>
        <v>43964</v>
      </c>
      <c r="J6" s="8" t="str">
        <f>'[1]TCE - ANEXO IV - Preencher'!L13</f>
        <v>52200506065614000138550000000823911020826216</v>
      </c>
      <c r="K6" s="8" t="str">
        <f>IF(F6="B",LEFT('[1]TCE - ANEXO IV - Preencher'!M13,2),IF(F6="S",LEFT('[1]TCE - ANEXO IV - Preencher'!M13,7),IF('[1]TCE - ANEXO IV - Preencher'!H13="","")))</f>
        <v>52</v>
      </c>
      <c r="L6" s="10">
        <f>'[1]TCE - ANEXO IV - Preencher'!N13</f>
        <v>3381.5</v>
      </c>
    </row>
    <row r="7" spans="1:12" s="11" customFormat="1" ht="19.5" customHeight="1" x14ac:dyDescent="0.2">
      <c r="A7" s="6">
        <f>IFERROR(VLOOKUP(B7,'[1]DADOS (OCULTAR)'!$P$3:$R$46,3,0),"")</f>
        <v>9039744001247</v>
      </c>
      <c r="B7" s="7" t="str">
        <f>'[1]TCE - ANEXO IV - Preencher'!C14</f>
        <v>UPA CABO DE SANTO AGOSTINHO</v>
      </c>
      <c r="C7" s="7" t="str">
        <f>'[1]TCE - ANEXO IV - Preencher'!E14</f>
        <v>3.12 - Material Hospitalar</v>
      </c>
      <c r="D7" s="6">
        <f>'[1]TCE - ANEXO IV - Preencher'!F14</f>
        <v>10779833000156</v>
      </c>
      <c r="E7" s="8" t="str">
        <f>'[1]TCE - ANEXO IV - Preencher'!G14</f>
        <v>MEDICAL MERCANTIL DE APARELHAGEM MEDICA LTDA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503655</v>
      </c>
      <c r="I7" s="9">
        <f>IF('[1]TCE - ANEXO IV - Preencher'!K14="","",'[1]TCE - ANEXO IV - Preencher'!K14)</f>
        <v>43965</v>
      </c>
      <c r="J7" s="8" t="str">
        <f>'[1]TCE - ANEXO IV - Preencher'!L14</f>
        <v>26200510779833000156550010005036551171544376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2600</v>
      </c>
    </row>
    <row r="8" spans="1:12" s="11" customFormat="1" ht="19.5" customHeight="1" x14ac:dyDescent="0.2">
      <c r="A8" s="6">
        <f>IFERROR(VLOOKUP(B8,'[1]DADOS (OCULTAR)'!$P$3:$R$46,3,0),"")</f>
        <v>9039744001247</v>
      </c>
      <c r="B8" s="7" t="str">
        <f>'[1]TCE - ANEXO IV - Preencher'!C15</f>
        <v>UPA CABO DE SANTO AGOSTINHO</v>
      </c>
      <c r="C8" s="7" t="str">
        <f>'[1]TCE - ANEXO IV - Preencher'!E15</f>
        <v>3.12 - Material Hospitalar</v>
      </c>
      <c r="D8" s="6">
        <f>'[1]TCE - ANEXO IV - Preencher'!F15</f>
        <v>10779833000156</v>
      </c>
      <c r="E8" s="8" t="str">
        <f>'[1]TCE - ANEXO IV - Preencher'!G15</f>
        <v>MEDICAL MERCANTIL DE APARELHAGEM MEDICA LTDA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503648</v>
      </c>
      <c r="I8" s="9">
        <f>IF('[1]TCE - ANEXO IV - Preencher'!K15="","",'[1]TCE - ANEXO IV - Preencher'!K15)</f>
        <v>43965</v>
      </c>
      <c r="J8" s="8" t="str">
        <f>'[1]TCE - ANEXO IV - Preencher'!L15</f>
        <v>26200510779833000156550010005036481163836113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2500</v>
      </c>
    </row>
    <row r="9" spans="1:12" s="11" customFormat="1" ht="19.5" customHeight="1" x14ac:dyDescent="0.2">
      <c r="A9" s="6">
        <f>IFERROR(VLOOKUP(B9,'[1]DADOS (OCULTAR)'!$P$3:$R$46,3,0),"")</f>
        <v>9039744001247</v>
      </c>
      <c r="B9" s="7" t="str">
        <f>'[1]TCE - ANEXO IV - Preencher'!C16</f>
        <v>UPA CABO DE SANTO AGOSTINHO</v>
      </c>
      <c r="C9" s="7" t="str">
        <f>'[1]TCE - ANEXO IV - Preencher'!E16</f>
        <v>3.12 - Material Hospitalar</v>
      </c>
      <c r="D9" s="6">
        <f>'[1]TCE - ANEXO IV - Preencher'!F16</f>
        <v>10779833000156</v>
      </c>
      <c r="E9" s="8" t="str">
        <f>'[1]TCE - ANEXO IV - Preencher'!G16</f>
        <v>MEDICAL MERCANTIL DE APARELHAGEM MEDICA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503735</v>
      </c>
      <c r="I9" s="9">
        <f>IF('[1]TCE - ANEXO IV - Preencher'!K16="","",'[1]TCE - ANEXO IV - Preencher'!K16)</f>
        <v>43966</v>
      </c>
      <c r="J9" s="8" t="str">
        <f>'[1]TCE - ANEXO IV - Preencher'!L16</f>
        <v>26200510779833000156550010005037351145752288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696.2</v>
      </c>
    </row>
    <row r="10" spans="1:12" s="11" customFormat="1" ht="19.5" customHeight="1" x14ac:dyDescent="0.2">
      <c r="A10" s="6">
        <f>IFERROR(VLOOKUP(B10,'[1]DADOS (OCULTAR)'!$P$3:$R$46,3,0),"")</f>
        <v>9039744001247</v>
      </c>
      <c r="B10" s="7" t="str">
        <f>'[1]TCE - ANEXO IV - Preencher'!C17</f>
        <v>UPA CABO DE SANTO AGOSTINHO</v>
      </c>
      <c r="C10" s="7" t="str">
        <f>'[1]TCE - ANEXO IV - Preencher'!E17</f>
        <v>3.12 - Material Hospitalar</v>
      </c>
      <c r="D10" s="6">
        <f>'[1]TCE - ANEXO IV - Preencher'!F17</f>
        <v>10779833000156</v>
      </c>
      <c r="E10" s="8" t="str">
        <f>'[1]TCE - ANEXO IV - Preencher'!G17</f>
        <v>MEDICAL MERCANTIL DE APARELHAGEM MEDICA LTDA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503798</v>
      </c>
      <c r="I10" s="9">
        <f>IF('[1]TCE - ANEXO IV - Preencher'!K17="","",'[1]TCE - ANEXO IV - Preencher'!K17)</f>
        <v>43969</v>
      </c>
      <c r="J10" s="8" t="str">
        <f>'[1]TCE - ANEXO IV - Preencher'!L17</f>
        <v>26200510779833000156550010005037981110822905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2210</v>
      </c>
    </row>
    <row r="11" spans="1:12" s="11" customFormat="1" ht="19.5" customHeight="1" x14ac:dyDescent="0.2">
      <c r="A11" s="6">
        <f>IFERROR(VLOOKUP(B11,'[1]DADOS (OCULTAR)'!$P$3:$R$46,3,0),"")</f>
        <v>9039744001247</v>
      </c>
      <c r="B11" s="7" t="str">
        <f>'[1]TCE - ANEXO IV - Preencher'!C18</f>
        <v>UPA CABO DE SANTO AGOSTINHO</v>
      </c>
      <c r="C11" s="7" t="str">
        <f>'[1]TCE - ANEXO IV - Preencher'!E18</f>
        <v>3.12 - Material Hospitalar</v>
      </c>
      <c r="D11" s="6">
        <f>'[1]TCE - ANEXO IV - Preencher'!F18</f>
        <v>5044056000161</v>
      </c>
      <c r="E11" s="8" t="str">
        <f>'[1]TCE - ANEXO IV - Preencher'!G18</f>
        <v>DMH PRODUTOS HOSPITALARES LTDA -EPP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16625</v>
      </c>
      <c r="I11" s="9">
        <f>IF('[1]TCE - ANEXO IV - Preencher'!K18="","",'[1]TCE - ANEXO IV - Preencher'!K18)</f>
        <v>43965</v>
      </c>
      <c r="J11" s="8" t="str">
        <f>'[1]TCE - ANEXO IV - Preencher'!L18</f>
        <v>26200505044056000161550010000166251350277233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308.8</v>
      </c>
    </row>
    <row r="12" spans="1:12" s="11" customFormat="1" ht="19.5" customHeight="1" x14ac:dyDescent="0.2">
      <c r="A12" s="6">
        <f>IFERROR(VLOOKUP(B12,'[1]DADOS (OCULTAR)'!$P$3:$R$46,3,0),"")</f>
        <v>9039744001247</v>
      </c>
      <c r="B12" s="7" t="str">
        <f>'[1]TCE - ANEXO IV - Preencher'!C19</f>
        <v>UPA CABO DE SANTO AGOSTINHO</v>
      </c>
      <c r="C12" s="7" t="str">
        <f>'[1]TCE - ANEXO IV - Preencher'!E19</f>
        <v>3.12 - Material Hospitalar</v>
      </c>
      <c r="D12" s="6">
        <f>'[1]TCE - ANEXO IV - Preencher'!F19</f>
        <v>7199135000177</v>
      </c>
      <c r="E12" s="8" t="str">
        <f>'[1]TCE - ANEXO IV - Preencher'!G19</f>
        <v>HOSPSETE DIST. DE MAT. MÉDICO HOSPITALAR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00012181</v>
      </c>
      <c r="I12" s="9">
        <f>IF('[1]TCE - ANEXO IV - Preencher'!K19="","",'[1]TCE - ANEXO IV - Preencher'!K19)</f>
        <v>43970</v>
      </c>
      <c r="J12" s="8" t="str">
        <f>'[1]TCE - ANEXO IV - Preencher'!L19</f>
        <v>26200507199135000177550010000121811000059199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3744</v>
      </c>
    </row>
    <row r="13" spans="1:12" s="11" customFormat="1" ht="19.5" customHeight="1" x14ac:dyDescent="0.2">
      <c r="A13" s="6">
        <f>IFERROR(VLOOKUP(B13,'[1]DADOS (OCULTAR)'!$P$3:$R$46,3,0),"")</f>
        <v>9039744001247</v>
      </c>
      <c r="B13" s="7" t="str">
        <f>'[1]TCE - ANEXO IV - Preencher'!C20</f>
        <v>UPA CABO DE SANTO AGOSTINHO</v>
      </c>
      <c r="C13" s="7" t="str">
        <f>'[1]TCE - ANEXO IV - Preencher'!E20</f>
        <v>3.12 - Material Hospitalar</v>
      </c>
      <c r="D13" s="6">
        <f>'[1]TCE - ANEXO IV - Preencher'!F20</f>
        <v>8778201000126</v>
      </c>
      <c r="E13" s="8" t="str">
        <f>'[1]TCE - ANEXO IV - Preencher'!G20</f>
        <v>DROGAFONTE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000310038</v>
      </c>
      <c r="I13" s="9">
        <f>IF('[1]TCE - ANEXO IV - Preencher'!K20="","",'[1]TCE - ANEXO IV - Preencher'!K20)</f>
        <v>43970</v>
      </c>
      <c r="J13" s="8" t="str">
        <f>'[1]TCE - ANEXO IV - Preencher'!L20</f>
        <v>26200508778201000126550010003100381131338598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1963.4</v>
      </c>
    </row>
    <row r="14" spans="1:12" s="11" customFormat="1" ht="19.5" customHeight="1" x14ac:dyDescent="0.2">
      <c r="A14" s="6">
        <f>IFERROR(VLOOKUP(B14,'[1]DADOS (OCULTAR)'!$P$3:$R$46,3,0),"")</f>
        <v>9039744001247</v>
      </c>
      <c r="B14" s="7" t="str">
        <f>'[1]TCE - ANEXO IV - Preencher'!C21</f>
        <v>UPA CABO DE SANTO AGOSTINHO</v>
      </c>
      <c r="C14" s="7" t="str">
        <f>'[1]TCE - ANEXO IV - Preencher'!E21</f>
        <v>3.12 - Material Hospitalar</v>
      </c>
      <c r="D14" s="6">
        <f>'[1]TCE - ANEXO IV - Preencher'!F21</f>
        <v>10779833000156</v>
      </c>
      <c r="E14" s="8" t="str">
        <f>'[1]TCE - ANEXO IV - Preencher'!G21</f>
        <v>MEDICAL MERCANTIL DE APARELHAGEM MEDICA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504042</v>
      </c>
      <c r="I14" s="9">
        <f>IF('[1]TCE - ANEXO IV - Preencher'!K21="","",'[1]TCE - ANEXO IV - Preencher'!K21)</f>
        <v>43972</v>
      </c>
      <c r="J14" s="8" t="str">
        <f>'[1]TCE - ANEXO IV - Preencher'!L21</f>
        <v>26200510779833000156550010005040421130848137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51.1</v>
      </c>
    </row>
    <row r="15" spans="1:12" s="11" customFormat="1" ht="19.5" customHeight="1" x14ac:dyDescent="0.2">
      <c r="A15" s="6">
        <f>IFERROR(VLOOKUP(B15,'[1]DADOS (OCULTAR)'!$P$3:$R$46,3,0),"")</f>
        <v>9039744001247</v>
      </c>
      <c r="B15" s="7" t="str">
        <f>'[1]TCE - ANEXO IV - Preencher'!C22</f>
        <v>UPA CABO DE SANTO AGOSTINHO</v>
      </c>
      <c r="C15" s="7" t="str">
        <f>'[1]TCE - ANEXO IV - Preencher'!E22</f>
        <v>3.12 - Material Hospitalar</v>
      </c>
      <c r="D15" s="6">
        <f>'[1]TCE - ANEXO IV - Preencher'!F22</f>
        <v>8674752000140</v>
      </c>
      <c r="E15" s="8" t="str">
        <f>'[1]TCE - ANEXO IV - Preencher'!G22</f>
        <v>CIRURGICA MONTE BELLO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000080629</v>
      </c>
      <c r="I15" s="9">
        <f>IF('[1]TCE - ANEXO IV - Preencher'!K22="","",'[1]TCE - ANEXO IV - Preencher'!K22)</f>
        <v>43971</v>
      </c>
      <c r="J15" s="8" t="str">
        <f>'[1]TCE - ANEXO IV - Preencher'!L22</f>
        <v>26200508674752000140550010000806291370605477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2609.96</v>
      </c>
    </row>
    <row r="16" spans="1:12" s="11" customFormat="1" ht="19.5" customHeight="1" x14ac:dyDescent="0.2">
      <c r="A16" s="6">
        <f>IFERROR(VLOOKUP(B16,'[1]DADOS (OCULTAR)'!$P$3:$R$46,3,0),"")</f>
        <v>9039744001247</v>
      </c>
      <c r="B16" s="7" t="str">
        <f>'[1]TCE - ANEXO IV - Preencher'!C23</f>
        <v>UPA CABO DE SANTO AGOSTINHO</v>
      </c>
      <c r="C16" s="7" t="str">
        <f>'[1]TCE - ANEXO IV - Preencher'!E23</f>
        <v>3.12 - Material Hospitalar</v>
      </c>
      <c r="D16" s="6">
        <f>'[1]TCE - ANEXO IV - Preencher'!F23</f>
        <v>8958628000297</v>
      </c>
      <c r="E16" s="8" t="str">
        <f>'[1]TCE - ANEXO IV - Preencher'!G23</f>
        <v>ONCOEXO DISTRIBUIDORA DE MEDICAMENTOS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1614</v>
      </c>
      <c r="I16" s="9">
        <f>IF('[1]TCE - ANEXO IV - Preencher'!K23="","",'[1]TCE - ANEXO IV - Preencher'!K23)</f>
        <v>43972</v>
      </c>
      <c r="J16" s="8" t="str">
        <f>'[1]TCE - ANEXO IV - Preencher'!L23</f>
        <v>25200508958628000297550010000016141111768219</v>
      </c>
      <c r="K16" s="8" t="str">
        <f>IF(F16="B",LEFT('[1]TCE - ANEXO IV - Preencher'!M23,2),IF(F16="S",LEFT('[1]TCE - ANEXO IV - Preencher'!M23,7),IF('[1]TCE - ANEXO IV - Preencher'!H23="","")))</f>
        <v>25</v>
      </c>
      <c r="L16" s="10">
        <f>'[1]TCE - ANEXO IV - Preencher'!N23</f>
        <v>500</v>
      </c>
    </row>
    <row r="17" spans="1:12" s="11" customFormat="1" ht="19.5" customHeight="1" x14ac:dyDescent="0.2">
      <c r="A17" s="6">
        <f>IFERROR(VLOOKUP(B17,'[1]DADOS (OCULTAR)'!$P$3:$R$46,3,0),"")</f>
        <v>9039744001247</v>
      </c>
      <c r="B17" s="7" t="str">
        <f>'[1]TCE - ANEXO IV - Preencher'!C24</f>
        <v>UPA CABO DE SANTO AGOSTINHO</v>
      </c>
      <c r="C17" s="7" t="str">
        <f>'[1]TCE - ANEXO IV - Preencher'!E24</f>
        <v>3.12 - Material Hospitalar</v>
      </c>
      <c r="D17" s="6">
        <f>'[1]TCE - ANEXO IV - Preencher'!F24</f>
        <v>41102195000168</v>
      </c>
      <c r="E17" s="8" t="str">
        <f>'[1]TCE - ANEXO IV - Preencher'!G24</f>
        <v>PR COMERCIAL MEDICA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82136</v>
      </c>
      <c r="I17" s="9">
        <f>IF('[1]TCE - ANEXO IV - Preencher'!K24="","",'[1]TCE - ANEXO IV - Preencher'!K24)</f>
        <v>43977</v>
      </c>
      <c r="J17" s="8" t="str">
        <f>'[1]TCE - ANEXO IV - Preencher'!L24</f>
        <v>26200541102195000168550000000711361163600189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4479.5</v>
      </c>
    </row>
    <row r="18" spans="1:12" s="11" customFormat="1" ht="19.5" customHeight="1" x14ac:dyDescent="0.2">
      <c r="A18" s="6">
        <f>IFERROR(VLOOKUP(B18,'[1]DADOS (OCULTAR)'!$P$3:$R$46,3,0),"")</f>
        <v>9039744001247</v>
      </c>
      <c r="B18" s="7" t="str">
        <f>'[1]TCE - ANEXO IV - Preencher'!C25</f>
        <v>UPA CABO DE SANTO AGOSTINHO</v>
      </c>
      <c r="C18" s="7" t="str">
        <f>'[1]TCE - ANEXO IV - Preencher'!E25</f>
        <v>3.12 - Material Hospitalar</v>
      </c>
      <c r="D18" s="6">
        <f>'[1]TCE - ANEXO IV - Preencher'!F25</f>
        <v>26603680000121</v>
      </c>
      <c r="E18" s="8" t="str">
        <f>'[1]TCE - ANEXO IV - Preencher'!G25</f>
        <v>DIEGOFERNANDO SM 42796908801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183</v>
      </c>
      <c r="I18" s="9">
        <f>IF('[1]TCE - ANEXO IV - Preencher'!K25="","",'[1]TCE - ANEXO IV - Preencher'!K25)</f>
        <v>43977</v>
      </c>
      <c r="J18" s="8" t="str">
        <f>'[1]TCE - ANEXO IV - Preencher'!L25</f>
        <v>26200526603680000121550010000001831002693320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1224</v>
      </c>
    </row>
    <row r="19" spans="1:12" s="11" customFormat="1" ht="19.5" customHeight="1" x14ac:dyDescent="0.2">
      <c r="A19" s="6">
        <f>IFERROR(VLOOKUP(B19,'[1]DADOS (OCULTAR)'!$P$3:$R$46,3,0),"")</f>
        <v>9039744001247</v>
      </c>
      <c r="B19" s="7" t="str">
        <f>'[1]TCE - ANEXO IV - Preencher'!C26</f>
        <v>UPA CABO DE SANTO AGOSTINHO</v>
      </c>
      <c r="C19" s="7" t="str">
        <f>'[1]TCE - ANEXO IV - Preencher'!E26</f>
        <v>3.12 - Material Hospitalar</v>
      </c>
      <c r="D19" s="6">
        <f>'[1]TCE - ANEXO IV - Preencher'!F26</f>
        <v>8778201000126</v>
      </c>
      <c r="E19" s="8" t="str">
        <f>'[1]TCE - ANEXO IV - Preencher'!G26</f>
        <v>DROGAFONTE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000310589</v>
      </c>
      <c r="I19" s="9">
        <f>IF('[1]TCE - ANEXO IV - Preencher'!K26="","",'[1]TCE - ANEXO IV - Preencher'!K26)</f>
        <v>43977</v>
      </c>
      <c r="J19" s="8" t="str">
        <f>'[1]TCE - ANEXO IV - Preencher'!L26</f>
        <v>26200508778201000126550010003105891626993830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865.58</v>
      </c>
    </row>
    <row r="20" spans="1:12" s="11" customFormat="1" ht="19.5" customHeight="1" x14ac:dyDescent="0.2">
      <c r="A20" s="6">
        <f>IFERROR(VLOOKUP(B20,'[1]DADOS (OCULTAR)'!$P$3:$R$46,3,0),"")</f>
        <v>9039744001247</v>
      </c>
      <c r="B20" s="7" t="str">
        <f>'[1]TCE - ANEXO IV - Preencher'!C27</f>
        <v>UPA CABO DE SANTO AGOSTINHO</v>
      </c>
      <c r="C20" s="7" t="str">
        <f>'[1]TCE - ANEXO IV - Preencher'!E27</f>
        <v>3.12 - Material Hospitalar</v>
      </c>
      <c r="D20" s="6">
        <f>'[1]TCE - ANEXO IV - Preencher'!F27</f>
        <v>11449180000100</v>
      </c>
      <c r="E20" s="8" t="str">
        <f>'[1]TCE - ANEXO IV - Preencher'!G27</f>
        <v>DPROSMED DIST PROD MED HOSP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000034523</v>
      </c>
      <c r="I20" s="9">
        <f>IF('[1]TCE - ANEXO IV - Preencher'!K27="","",'[1]TCE - ANEXO IV - Preencher'!K27)</f>
        <v>43965</v>
      </c>
      <c r="J20" s="8" t="str">
        <f>'[1]TCE - ANEXO IV - Preencher'!L27</f>
        <v>26200511449180000100550010000345231416624313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1450</v>
      </c>
    </row>
    <row r="21" spans="1:12" s="11" customFormat="1" ht="19.5" customHeight="1" x14ac:dyDescent="0.2">
      <c r="A21" s="6">
        <f>IFERROR(VLOOKUP(B21,'[1]DADOS (OCULTAR)'!$P$3:$R$46,3,0),"")</f>
        <v>9039744001247</v>
      </c>
      <c r="B21" s="7" t="str">
        <f>'[1]TCE - ANEXO IV - Preencher'!C28</f>
        <v>UPA CABO DE SANTO AGOSTINHO</v>
      </c>
      <c r="C21" s="7" t="str">
        <f>'[1]TCE - ANEXO IV - Preencher'!E28</f>
        <v>3.12 - Material Hospitalar</v>
      </c>
      <c r="D21" s="6">
        <f>'[1]TCE - ANEXO IV - Preencher'!F28</f>
        <v>58426628000133</v>
      </c>
      <c r="E21" s="8" t="str">
        <f>'[1]TCE - ANEXO IV - Preencher'!G28</f>
        <v>SAMTRONIC INDUSTRIA E COMERCIO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000238993</v>
      </c>
      <c r="I21" s="9">
        <f>IF('[1]TCE - ANEXO IV - Preencher'!K28="","",'[1]TCE - ANEXO IV - Preencher'!K28)</f>
        <v>43973</v>
      </c>
      <c r="J21" s="8" t="str">
        <f>'[1]TCE - ANEXO IV - Preencher'!L28</f>
        <v>35200558426628000133550010002389931100304929</v>
      </c>
      <c r="K21" s="8" t="str">
        <f>IF(F21="B",LEFT('[1]TCE - ANEXO IV - Preencher'!M28,2),IF(F21="S",LEFT('[1]TCE - ANEXO IV - Preencher'!M28,7),IF('[1]TCE - ANEXO IV - Preencher'!H28="","")))</f>
        <v>35</v>
      </c>
      <c r="L21" s="10">
        <f>'[1]TCE - ANEXO IV - Preencher'!N28</f>
        <v>3360</v>
      </c>
    </row>
    <row r="22" spans="1:12" s="11" customFormat="1" ht="19.5" customHeight="1" x14ac:dyDescent="0.2">
      <c r="A22" s="6">
        <f>IFERROR(VLOOKUP(B22,'[1]DADOS (OCULTAR)'!$P$3:$R$46,3,0),"")</f>
        <v>9039744001247</v>
      </c>
      <c r="B22" s="7" t="str">
        <f>'[1]TCE - ANEXO IV - Preencher'!C29</f>
        <v>UPA CABO DE SANTO AGOSTINHO</v>
      </c>
      <c r="C22" s="7" t="str">
        <f>'[1]TCE - ANEXO IV - Preencher'!E29</f>
        <v>3.12 - Material Hospitalar</v>
      </c>
      <c r="D22" s="6">
        <f>'[1]TCE - ANEXO IV - Preencher'!F29</f>
        <v>10779833000156</v>
      </c>
      <c r="E22" s="8" t="str">
        <f>'[1]TCE - ANEXO IV - Preencher'!G29</f>
        <v>MEDICAL MERCANTIL DE APARELHAGEM MEDICA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504493</v>
      </c>
      <c r="I22" s="9">
        <f>IF('[1]TCE - ANEXO IV - Preencher'!K29="","",'[1]TCE - ANEXO IV - Preencher'!K29)</f>
        <v>43980</v>
      </c>
      <c r="J22" s="8" t="str">
        <f>'[1]TCE - ANEXO IV - Preencher'!L29</f>
        <v>26200510779833000156550010005044931142211695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350</v>
      </c>
    </row>
    <row r="23" spans="1:12" s="11" customFormat="1" ht="19.5" customHeight="1" x14ac:dyDescent="0.2">
      <c r="A23" s="6">
        <f>IFERROR(VLOOKUP(B23,'[1]DADOS (OCULTAR)'!$P$3:$R$46,3,0),"")</f>
        <v>9039744001247</v>
      </c>
      <c r="B23" s="7" t="str">
        <f>'[1]TCE - ANEXO IV - Preencher'!C30</f>
        <v>UPA CABO DE SANTO AGOSTINHO</v>
      </c>
      <c r="C23" s="7" t="str">
        <f>'[1]TCE - ANEXO IV - Preencher'!E30</f>
        <v>3.4 - Material Farmacológico</v>
      </c>
      <c r="D23" s="6">
        <f>'[1]TCE - ANEXO IV - Preencher'!F30</f>
        <v>8778201000126</v>
      </c>
      <c r="E23" s="8" t="str">
        <f>'[1]TCE - ANEXO IV - Preencher'!G30</f>
        <v>DROGAFONTE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000308902</v>
      </c>
      <c r="I23" s="9">
        <f>IF('[1]TCE - ANEXO IV - Preencher'!K30="","",'[1]TCE - ANEXO IV - Preencher'!K30)</f>
        <v>43956</v>
      </c>
      <c r="J23" s="8" t="str">
        <f>'[1]TCE - ANEXO IV - Preencher'!L30</f>
        <v>26200508778201000126550010003089021361827077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16463.55</v>
      </c>
    </row>
    <row r="24" spans="1:12" s="11" customFormat="1" ht="19.5" customHeight="1" x14ac:dyDescent="0.2">
      <c r="A24" s="6">
        <f>IFERROR(VLOOKUP(B24,'[1]DADOS (OCULTAR)'!$P$3:$R$46,3,0),"")</f>
        <v>9039744001247</v>
      </c>
      <c r="B24" s="7" t="str">
        <f>'[1]TCE - ANEXO IV - Preencher'!C31</f>
        <v>UPA CABO DE SANTO AGOSTINHO</v>
      </c>
      <c r="C24" s="7" t="str">
        <f>'[1]TCE - ANEXO IV - Preencher'!E31</f>
        <v>3.4 - Material Farmacológico</v>
      </c>
      <c r="D24" s="6">
        <f>'[1]TCE - ANEXO IV - Preencher'!F31</f>
        <v>8778201000126</v>
      </c>
      <c r="E24" s="8" t="str">
        <f>'[1]TCE - ANEXO IV - Preencher'!G31</f>
        <v>DROGAFONTE LTDA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000308888</v>
      </c>
      <c r="I24" s="9">
        <f>IF('[1]TCE - ANEXO IV - Preencher'!K31="","",'[1]TCE - ANEXO IV - Preencher'!K31)</f>
        <v>43956</v>
      </c>
      <c r="J24" s="8" t="str">
        <f>'[1]TCE - ANEXO IV - Preencher'!L31</f>
        <v>26200508778201000126550010003088881363742108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10181.959999999999</v>
      </c>
    </row>
    <row r="25" spans="1:12" s="11" customFormat="1" ht="19.5" customHeight="1" x14ac:dyDescent="0.2">
      <c r="A25" s="6">
        <f>IFERROR(VLOOKUP(B25,'[1]DADOS (OCULTAR)'!$P$3:$R$46,3,0),"")</f>
        <v>9039744001247</v>
      </c>
      <c r="B25" s="7" t="str">
        <f>'[1]TCE - ANEXO IV - Preencher'!C32</f>
        <v>UPA CABO DE SANTO AGOSTINHO</v>
      </c>
      <c r="C25" s="7" t="str">
        <f>'[1]TCE - ANEXO IV - Preencher'!E32</f>
        <v>3.4 - Material Farmacológico</v>
      </c>
      <c r="D25" s="6">
        <f>'[1]TCE - ANEXO IV - Preencher'!F32</f>
        <v>26659793000149</v>
      </c>
      <c r="E25" s="8" t="str">
        <f>'[1]TCE - ANEXO IV - Preencher'!G32</f>
        <v>ANDRE INACIO DOS SANTOS EIRELI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000001916</v>
      </c>
      <c r="I25" s="9">
        <f>IF('[1]TCE - ANEXO IV - Preencher'!K32="","",'[1]TCE - ANEXO IV - Preencher'!K32)</f>
        <v>43958</v>
      </c>
      <c r="J25" s="8" t="str">
        <f>'[1]TCE - ANEXO IV - Preencher'!L32</f>
        <v>43200526659793000149550010000019161000038322</v>
      </c>
      <c r="K25" s="8" t="str">
        <f>IF(F25="B",LEFT('[1]TCE - ANEXO IV - Preencher'!M32,2),IF(F25="S",LEFT('[1]TCE - ANEXO IV - Preencher'!M32,7),IF('[1]TCE - ANEXO IV - Preencher'!H32="","")))</f>
        <v>43</v>
      </c>
      <c r="L25" s="10">
        <f>'[1]TCE - ANEXO IV - Preencher'!N32</f>
        <v>6990</v>
      </c>
    </row>
    <row r="26" spans="1:12" s="11" customFormat="1" ht="19.5" customHeight="1" x14ac:dyDescent="0.2">
      <c r="A26" s="6">
        <f>IFERROR(VLOOKUP(B26,'[1]DADOS (OCULTAR)'!$P$3:$R$46,3,0),"")</f>
        <v>9039744001247</v>
      </c>
      <c r="B26" s="7" t="str">
        <f>'[1]TCE - ANEXO IV - Preencher'!C33</f>
        <v>UPA CABO DE SANTO AGOSTINHO</v>
      </c>
      <c r="C26" s="7" t="str">
        <f>'[1]TCE - ANEXO IV - Preencher'!E33</f>
        <v>3.4 - Material Farmacológico</v>
      </c>
      <c r="D26" s="6">
        <f>'[1]TCE - ANEXO IV - Preencher'!F33</f>
        <v>8778201000126</v>
      </c>
      <c r="E26" s="8" t="str">
        <f>'[1]TCE - ANEXO IV - Preencher'!G33</f>
        <v>DROGAFONTE LTDA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000309353</v>
      </c>
      <c r="I26" s="9">
        <f>IF('[1]TCE - ANEXO IV - Preencher'!K33="","",'[1]TCE - ANEXO IV - Preencher'!K33)</f>
        <v>43962</v>
      </c>
      <c r="J26" s="8" t="str">
        <f>'[1]TCE - ANEXO IV - Preencher'!L33</f>
        <v>26200508778201000126550010003093531725764972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510</v>
      </c>
    </row>
    <row r="27" spans="1:12" s="11" customFormat="1" ht="19.5" customHeight="1" x14ac:dyDescent="0.2">
      <c r="A27" s="6">
        <f>IFERROR(VLOOKUP(B27,'[1]DADOS (OCULTAR)'!$P$3:$R$46,3,0),"")</f>
        <v>9039744001247</v>
      </c>
      <c r="B27" s="7" t="str">
        <f>'[1]TCE - ANEXO IV - Preencher'!C34</f>
        <v>UPA CABO DE SANTO AGOSTINHO</v>
      </c>
      <c r="C27" s="7" t="str">
        <f>'[1]TCE - ANEXO IV - Preencher'!E34</f>
        <v>3.4 - Material Farmacológico</v>
      </c>
      <c r="D27" s="6">
        <f>'[1]TCE - ANEXO IV - Preencher'!F34</f>
        <v>8778201000126</v>
      </c>
      <c r="E27" s="8" t="str">
        <f>'[1]TCE - ANEXO IV - Preencher'!G34</f>
        <v>DROGAFONTE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000309321</v>
      </c>
      <c r="I27" s="9">
        <f>IF('[1]TCE - ANEXO IV - Preencher'!K34="","",'[1]TCE - ANEXO IV - Preencher'!K34)</f>
        <v>43962</v>
      </c>
      <c r="J27" s="8" t="str">
        <f>'[1]TCE - ANEXO IV - Preencher'!L34</f>
        <v>26200508778201000126550010003093211006197590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3037.9</v>
      </c>
    </row>
    <row r="28" spans="1:12" s="11" customFormat="1" ht="19.5" customHeight="1" x14ac:dyDescent="0.2">
      <c r="A28" s="6">
        <f>IFERROR(VLOOKUP(B28,'[1]DADOS (OCULTAR)'!$P$3:$R$46,3,0),"")</f>
        <v>9039744001247</v>
      </c>
      <c r="B28" s="7" t="str">
        <f>'[1]TCE - ANEXO IV - Preencher'!C35</f>
        <v>UPA CABO DE SANTO AGOSTINHO</v>
      </c>
      <c r="C28" s="7" t="str">
        <f>'[1]TCE - ANEXO IV - Preencher'!E35</f>
        <v>3.4 - Material Farmacológico</v>
      </c>
      <c r="D28" s="6">
        <f>'[1]TCE - ANEXO IV - Preencher'!F35</f>
        <v>12882932000194</v>
      </c>
      <c r="E28" s="8" t="str">
        <f>'[1]TCE - ANEXO IV - Preencher'!G35</f>
        <v>EXOMED COMERCIO ATACADISTA DE MEDICAMENTOS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142043</v>
      </c>
      <c r="I28" s="9">
        <f>IF('[1]TCE - ANEXO IV - Preencher'!K35="","",'[1]TCE - ANEXO IV - Preencher'!K35)</f>
        <v>43963</v>
      </c>
      <c r="J28" s="8" t="str">
        <f>'[1]TCE - ANEXO IV - Preencher'!L35</f>
        <v>26200512882932000194550010001420431627715895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3919.15</v>
      </c>
    </row>
    <row r="29" spans="1:12" s="11" customFormat="1" ht="19.5" customHeight="1" x14ac:dyDescent="0.2">
      <c r="A29" s="6">
        <f>IFERROR(VLOOKUP(B29,'[1]DADOS (OCULTAR)'!$P$3:$R$46,3,0),"")</f>
        <v>9039744001247</v>
      </c>
      <c r="B29" s="7" t="str">
        <f>'[1]TCE - ANEXO IV - Preencher'!C36</f>
        <v>UPA CABO DE SANTO AGOSTINHO</v>
      </c>
      <c r="C29" s="7" t="str">
        <f>'[1]TCE - ANEXO IV - Preencher'!E36</f>
        <v>3.4 - Material Farmacológico</v>
      </c>
      <c r="D29" s="6">
        <f>'[1]TCE - ANEXO IV - Preencher'!F36</f>
        <v>12882932000194</v>
      </c>
      <c r="E29" s="8" t="str">
        <f>'[1]TCE - ANEXO IV - Preencher'!G36</f>
        <v>EXOMED COMERCIO ATACADISTA DE MEDICAMENTOS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142047</v>
      </c>
      <c r="I29" s="9">
        <f>IF('[1]TCE - ANEXO IV - Preencher'!K36="","",'[1]TCE - ANEXO IV - Preencher'!K36)</f>
        <v>43963</v>
      </c>
      <c r="J29" s="8" t="str">
        <f>'[1]TCE - ANEXO IV - Preencher'!L36</f>
        <v>26200512882932000194550010001420471343414229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1072.2</v>
      </c>
    </row>
    <row r="30" spans="1:12" s="11" customFormat="1" ht="19.5" customHeight="1" x14ac:dyDescent="0.2">
      <c r="A30" s="6">
        <f>IFERROR(VLOOKUP(B30,'[1]DADOS (OCULTAR)'!$P$3:$R$46,3,0),"")</f>
        <v>9039744001247</v>
      </c>
      <c r="B30" s="7" t="str">
        <f>'[1]TCE - ANEXO IV - Preencher'!C37</f>
        <v>UPA CABO DE SANTO AGOSTINHO</v>
      </c>
      <c r="C30" s="7" t="str">
        <f>'[1]TCE - ANEXO IV - Preencher'!E37</f>
        <v>3.4 - Material Farmacológico</v>
      </c>
      <c r="D30" s="6">
        <f>'[1]TCE - ANEXO IV - Preencher'!F37</f>
        <v>19125796000137</v>
      </c>
      <c r="E30" s="8" t="str">
        <f>'[1]TCE - ANEXO IV - Preencher'!G37</f>
        <v>NORDMARKET COM. DE PROD. HOSP. LTDA ME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000020763</v>
      </c>
      <c r="I30" s="9">
        <f>IF('[1]TCE - ANEXO IV - Preencher'!K37="","",'[1]TCE - ANEXO IV - Preencher'!K37)</f>
        <v>43962</v>
      </c>
      <c r="J30" s="8" t="str">
        <f>'[1]TCE - ANEXO IV - Preencher'!L37</f>
        <v>25200519125796000137550010000207631854463768</v>
      </c>
      <c r="K30" s="8" t="str">
        <f>IF(F30="B",LEFT('[1]TCE - ANEXO IV - Preencher'!M37,2),IF(F30="S",LEFT('[1]TCE - ANEXO IV - Preencher'!M37,7),IF('[1]TCE - ANEXO IV - Preencher'!H37="","")))</f>
        <v>25</v>
      </c>
      <c r="L30" s="10">
        <f>'[1]TCE - ANEXO IV - Preencher'!N37</f>
        <v>2388.5</v>
      </c>
    </row>
    <row r="31" spans="1:12" s="11" customFormat="1" ht="19.5" customHeight="1" x14ac:dyDescent="0.2">
      <c r="A31" s="6">
        <f>IFERROR(VLOOKUP(B31,'[1]DADOS (OCULTAR)'!$P$3:$R$46,3,0),"")</f>
        <v>9039744001247</v>
      </c>
      <c r="B31" s="7" t="str">
        <f>'[1]TCE - ANEXO IV - Preencher'!C38</f>
        <v>UPA CABO DE SANTO AGOSTINHO</v>
      </c>
      <c r="C31" s="7" t="str">
        <f>'[1]TCE - ANEXO IV - Preencher'!E38</f>
        <v>3.4 - Material Farmacológico</v>
      </c>
      <c r="D31" s="6">
        <f>'[1]TCE - ANEXO IV - Preencher'!F38</f>
        <v>44734671000151</v>
      </c>
      <c r="E31" s="8" t="str">
        <f>'[1]TCE - ANEXO IV - Preencher'!G38</f>
        <v>CRISTALIA PROD QUIM FARMACEUTICO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2612382</v>
      </c>
      <c r="I31" s="9">
        <f>IF('[1]TCE - ANEXO IV - Preencher'!K38="","",'[1]TCE - ANEXO IV - Preencher'!K38)</f>
        <v>43963</v>
      </c>
      <c r="J31" s="8" t="str">
        <f>'[1]TCE - ANEXO IV - Preencher'!L38</f>
        <v>35200544734671000151550100026123821641176336</v>
      </c>
      <c r="K31" s="8" t="str">
        <f>IF(F31="B",LEFT('[1]TCE - ANEXO IV - Preencher'!M38,2),IF(F31="S",LEFT('[1]TCE - ANEXO IV - Preencher'!M38,7),IF('[1]TCE - ANEXO IV - Preencher'!H38="","")))</f>
        <v>35</v>
      </c>
      <c r="L31" s="10">
        <f>'[1]TCE - ANEXO IV - Preencher'!N38</f>
        <v>8979.25</v>
      </c>
    </row>
    <row r="32" spans="1:12" s="11" customFormat="1" ht="19.5" customHeight="1" x14ac:dyDescent="0.2">
      <c r="A32" s="6">
        <f>IFERROR(VLOOKUP(B32,'[1]DADOS (OCULTAR)'!$P$3:$R$46,3,0),"")</f>
        <v>9039744001247</v>
      </c>
      <c r="B32" s="7" t="str">
        <f>'[1]TCE - ANEXO IV - Preencher'!C39</f>
        <v>UPA CABO DE SANTO AGOSTINHO</v>
      </c>
      <c r="C32" s="7" t="str">
        <f>'[1]TCE - ANEXO IV - Preencher'!E39</f>
        <v>3.4 - Material Farmacológico</v>
      </c>
      <c r="D32" s="6">
        <f>'[1]TCE - ANEXO IV - Preencher'!F39</f>
        <v>7484373000124</v>
      </c>
      <c r="E32" s="8" t="str">
        <f>'[1]TCE - ANEXO IV - Preencher'!G39</f>
        <v>UNI HOSPITALAR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000100079</v>
      </c>
      <c r="I32" s="9">
        <f>IF('[1]TCE - ANEXO IV - Preencher'!K39="","",'[1]TCE - ANEXO IV - Preencher'!K39)</f>
        <v>43970</v>
      </c>
      <c r="J32" s="8" t="str">
        <f>'[1]TCE - ANEXO IV - Preencher'!L39</f>
        <v>26200507484373000124550010001000791813067341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19210</v>
      </c>
    </row>
    <row r="33" spans="1:12" s="11" customFormat="1" ht="19.5" customHeight="1" x14ac:dyDescent="0.2">
      <c r="A33" s="6">
        <f>IFERROR(VLOOKUP(B33,'[1]DADOS (OCULTAR)'!$P$3:$R$46,3,0),"")</f>
        <v>9039744001247</v>
      </c>
      <c r="B33" s="7" t="str">
        <f>'[1]TCE - ANEXO IV - Preencher'!C40</f>
        <v>UPA CABO DE SANTO AGOSTINHO</v>
      </c>
      <c r="C33" s="7" t="str">
        <f>'[1]TCE - ANEXO IV - Preencher'!E40</f>
        <v>3.4 - Material Farmacológico</v>
      </c>
      <c r="D33" s="6">
        <f>'[1]TCE - ANEXO IV - Preencher'!F40</f>
        <v>8778201000126</v>
      </c>
      <c r="E33" s="8" t="str">
        <f>'[1]TCE - ANEXO IV - Preencher'!G40</f>
        <v>DROGAFONTE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000310125</v>
      </c>
      <c r="I33" s="9">
        <f>IF('[1]TCE - ANEXO IV - Preencher'!K40="","",'[1]TCE - ANEXO IV - Preencher'!K40)</f>
        <v>43971</v>
      </c>
      <c r="J33" s="8" t="str">
        <f>'[1]TCE - ANEXO IV - Preencher'!L40</f>
        <v>26200508778201000126550010003101251858133385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7507.37</v>
      </c>
    </row>
    <row r="34" spans="1:12" s="11" customFormat="1" ht="19.5" customHeight="1" x14ac:dyDescent="0.2">
      <c r="A34" s="6">
        <f>IFERROR(VLOOKUP(B34,'[1]DADOS (OCULTAR)'!$P$3:$R$46,3,0),"")</f>
        <v>9039744001247</v>
      </c>
      <c r="B34" s="7" t="str">
        <f>'[1]TCE - ANEXO IV - Preencher'!C41</f>
        <v>UPA CABO DE SANTO AGOSTINHO</v>
      </c>
      <c r="C34" s="7" t="str">
        <f>'[1]TCE - ANEXO IV - Preencher'!E41</f>
        <v>3.4 - Material Farmacológico</v>
      </c>
      <c r="D34" s="6">
        <f>'[1]TCE - ANEXO IV - Preencher'!F41</f>
        <v>9137934000225</v>
      </c>
      <c r="E34" s="8" t="str">
        <f>'[1]TCE - ANEXO IV - Preencher'!G41</f>
        <v>NORDICA DIST HOSPITALAR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000001198</v>
      </c>
      <c r="I34" s="9">
        <f>IF('[1]TCE - ANEXO IV - Preencher'!K41="","",'[1]TCE - ANEXO IV - Preencher'!K41)</f>
        <v>43970</v>
      </c>
      <c r="J34" s="8" t="str">
        <f>'[1]TCE - ANEXO IV - Preencher'!L41</f>
        <v>26200509137934000225558880000011981807868036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2045</v>
      </c>
    </row>
    <row r="35" spans="1:12" s="11" customFormat="1" ht="19.5" customHeight="1" x14ac:dyDescent="0.2">
      <c r="A35" s="6">
        <f>IFERROR(VLOOKUP(B35,'[1]DADOS (OCULTAR)'!$P$3:$R$46,3,0),"")</f>
        <v>9039744001247</v>
      </c>
      <c r="B35" s="7" t="str">
        <f>'[1]TCE - ANEXO IV - Preencher'!C42</f>
        <v>UPA CABO DE SANTO AGOSTINHO</v>
      </c>
      <c r="C35" s="7" t="str">
        <f>'[1]TCE - ANEXO IV - Preencher'!E42</f>
        <v>3.4 - Material Farmacológico</v>
      </c>
      <c r="D35" s="6">
        <f>'[1]TCE - ANEXO IV - Preencher'!F42</f>
        <v>8778201000126</v>
      </c>
      <c r="E35" s="8" t="str">
        <f>'[1]TCE - ANEXO IV - Preencher'!G42</f>
        <v>DROGAFONTE LTDA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000310261</v>
      </c>
      <c r="I35" s="9">
        <f>IF('[1]TCE - ANEXO IV - Preencher'!K42="","",'[1]TCE - ANEXO IV - Preencher'!K42)</f>
        <v>43972</v>
      </c>
      <c r="J35" s="8" t="str">
        <f>'[1]TCE - ANEXO IV - Preencher'!L42</f>
        <v>26200508778201000126550010003102611645908420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115.52</v>
      </c>
    </row>
    <row r="36" spans="1:12" s="11" customFormat="1" ht="19.5" customHeight="1" x14ac:dyDescent="0.2">
      <c r="A36" s="6">
        <f>IFERROR(VLOOKUP(B36,'[1]DADOS (OCULTAR)'!$P$3:$R$46,3,0),"")</f>
        <v>9039744001247</v>
      </c>
      <c r="B36" s="7" t="str">
        <f>'[1]TCE - ANEXO IV - Preencher'!C43</f>
        <v>UPA CABO DE SANTO AGOSTINHO</v>
      </c>
      <c r="C36" s="7" t="str">
        <f>'[1]TCE - ANEXO IV - Preencher'!E43</f>
        <v>3.4 - Material Farmacológico</v>
      </c>
      <c r="D36" s="6">
        <f>'[1]TCE - ANEXO IV - Preencher'!F43</f>
        <v>8674752000140</v>
      </c>
      <c r="E36" s="8" t="str">
        <f>'[1]TCE - ANEXO IV - Preencher'!G43</f>
        <v>CIRURGICA MONTE BELLO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000080629</v>
      </c>
      <c r="I36" s="9">
        <f>IF('[1]TCE - ANEXO IV - Preencher'!K43="","",'[1]TCE - ANEXO IV - Preencher'!K43)</f>
        <v>43971</v>
      </c>
      <c r="J36" s="8" t="str">
        <f>'[1]TCE - ANEXO IV - Preencher'!L43</f>
        <v>26200508674752000140550010000806291370605477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873.89</v>
      </c>
    </row>
    <row r="37" spans="1:12" s="11" customFormat="1" ht="19.5" customHeight="1" x14ac:dyDescent="0.2">
      <c r="A37" s="6">
        <f>IFERROR(VLOOKUP(B37,'[1]DADOS (OCULTAR)'!$P$3:$R$46,3,0),"")</f>
        <v>9039744001247</v>
      </c>
      <c r="B37" s="7" t="str">
        <f>'[1]TCE - ANEXO IV - Preencher'!C44</f>
        <v>UPA CABO DE SANTO AGOSTINHO</v>
      </c>
      <c r="C37" s="7" t="str">
        <f>'[1]TCE - ANEXO IV - Preencher'!E44</f>
        <v>3.4 - Material Farmacológico</v>
      </c>
      <c r="D37" s="6">
        <f>'[1]TCE - ANEXO IV - Preencher'!F44</f>
        <v>9137934000225</v>
      </c>
      <c r="E37" s="8" t="str">
        <f>'[1]TCE - ANEXO IV - Preencher'!G44</f>
        <v>NORDICA DIST HOSPITALAR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000001247</v>
      </c>
      <c r="I37" s="9">
        <f>IF('[1]TCE - ANEXO IV - Preencher'!K44="","",'[1]TCE - ANEXO IV - Preencher'!K44)</f>
        <v>43976</v>
      </c>
      <c r="J37" s="8" t="str">
        <f>'[1]TCE - ANEXO IV - Preencher'!L44</f>
        <v>26200509137934000225558880000012471503772736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321.12</v>
      </c>
    </row>
    <row r="38" spans="1:12" s="11" customFormat="1" ht="19.5" customHeight="1" x14ac:dyDescent="0.2">
      <c r="A38" s="6">
        <f>IFERROR(VLOOKUP(B38,'[1]DADOS (OCULTAR)'!$P$3:$R$46,3,0),"")</f>
        <v>9039744001247</v>
      </c>
      <c r="B38" s="7" t="str">
        <f>'[1]TCE - ANEXO IV - Preencher'!C45</f>
        <v>UPA CABO DE SANTO AGOSTINHO</v>
      </c>
      <c r="C38" s="7" t="str">
        <f>'[1]TCE - ANEXO IV - Preencher'!E45</f>
        <v>3.4 - Material Farmacológico</v>
      </c>
      <c r="D38" s="6">
        <f>'[1]TCE - ANEXO IV - Preencher'!F45</f>
        <v>9137934000225</v>
      </c>
      <c r="E38" s="8" t="str">
        <f>'[1]TCE - ANEXO IV - Preencher'!G45</f>
        <v>NORDICA DIST HOSPITALAR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000001270</v>
      </c>
      <c r="I38" s="9">
        <f>IF('[1]TCE - ANEXO IV - Preencher'!K45="","",'[1]TCE - ANEXO IV - Preencher'!K45)</f>
        <v>43978</v>
      </c>
      <c r="J38" s="8" t="str">
        <f>'[1]TCE - ANEXO IV - Preencher'!L45</f>
        <v>26200509137934000225558880000012701417535762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2590</v>
      </c>
    </row>
    <row r="39" spans="1:12" s="11" customFormat="1" ht="19.5" customHeight="1" x14ac:dyDescent="0.2">
      <c r="A39" s="6">
        <f>IFERROR(VLOOKUP(B39,'[1]DADOS (OCULTAR)'!$P$3:$R$46,3,0),"")</f>
        <v>9039744001247</v>
      </c>
      <c r="B39" s="7" t="str">
        <f>'[1]TCE - ANEXO IV - Preencher'!C46</f>
        <v>UPA CABO DE SANTO AGOSTINHO</v>
      </c>
      <c r="C39" s="7" t="str">
        <f>'[1]TCE - ANEXO IV - Preencher'!E46</f>
        <v>3.4 - Material Farmacológico</v>
      </c>
      <c r="D39" s="6">
        <f>'[1]TCE - ANEXO IV - Preencher'!F46</f>
        <v>7484373000124</v>
      </c>
      <c r="E39" s="8" t="str">
        <f>'[1]TCE - ANEXO IV - Preencher'!G46</f>
        <v>UNI HOSPITALAR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000100616</v>
      </c>
      <c r="I39" s="9">
        <f>IF('[1]TCE - ANEXO IV - Preencher'!K46="","",'[1]TCE - ANEXO IV - Preencher'!K46)</f>
        <v>43978</v>
      </c>
      <c r="J39" s="8" t="str">
        <f>'[1]TCE - ANEXO IV - Preencher'!L46</f>
        <v>26200507484373000124550010001006161673339363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1305</v>
      </c>
    </row>
    <row r="40" spans="1:12" s="11" customFormat="1" ht="19.5" customHeight="1" x14ac:dyDescent="0.2">
      <c r="A40" s="6">
        <f>IFERROR(VLOOKUP(B40,'[1]DADOS (OCULTAR)'!$P$3:$R$46,3,0),"")</f>
        <v>9039744001247</v>
      </c>
      <c r="B40" s="7" t="str">
        <f>'[1]TCE - ANEXO IV - Preencher'!C47</f>
        <v>UPA CABO DE SANTO AGOSTINHO</v>
      </c>
      <c r="C40" s="7" t="str">
        <f>'[1]TCE - ANEXO IV - Preencher'!E47</f>
        <v>3.4 - Material Farmacológico</v>
      </c>
      <c r="D40" s="6">
        <f>'[1]TCE - ANEXO IV - Preencher'!F47</f>
        <v>3817043000152</v>
      </c>
      <c r="E40" s="8" t="str">
        <f>'[1]TCE - ANEXO IV - Preencher'!G47</f>
        <v>PHARMAPLUS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000020020</v>
      </c>
      <c r="I40" s="9">
        <f>IF('[1]TCE - ANEXO IV - Preencher'!K47="","",'[1]TCE - ANEXO IV - Preencher'!K47)</f>
        <v>43980</v>
      </c>
      <c r="J40" s="8" t="str">
        <f>'[1]TCE - ANEXO IV - Preencher'!L47</f>
        <v>26200503817043000152550010000200201088733499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600</v>
      </c>
    </row>
    <row r="41" spans="1:12" s="11" customFormat="1" ht="19.5" customHeight="1" x14ac:dyDescent="0.2">
      <c r="A41" s="6">
        <f>IFERROR(VLOOKUP(B41,'[1]DADOS (OCULTAR)'!$P$3:$R$46,3,0),"")</f>
        <v>9039744001247</v>
      </c>
      <c r="B41" s="7" t="str">
        <f>'[1]TCE - ANEXO IV - Preencher'!C48</f>
        <v>UPA CABO DE SANTO AGOSTINHO</v>
      </c>
      <c r="C41" s="7" t="str">
        <f>'[1]TCE - ANEXO IV - Preencher'!E48</f>
        <v>3.2 - Gás e Outros Materiais Engarrafados</v>
      </c>
      <c r="D41" s="6">
        <f>'[1]TCE - ANEXO IV - Preencher'!F48</f>
        <v>24380578002203</v>
      </c>
      <c r="E41" s="8" t="str">
        <f>'[1]TCE - ANEXO IV - Preencher'!G48</f>
        <v>WHITE MARTINS GASES INDUSTRIAIS DO NORDESTE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1706</v>
      </c>
      <c r="I41" s="9">
        <f>IF('[1]TCE - ANEXO IV - Preencher'!K48="","",'[1]TCE - ANEXO IV - Preencher'!K48)</f>
        <v>43954</v>
      </c>
      <c r="J41" s="8" t="str">
        <f>'[1]TCE - ANEXO IV - Preencher'!L48</f>
        <v>26200524380578002203550190000017061789631260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610.47</v>
      </c>
    </row>
    <row r="42" spans="1:12" s="11" customFormat="1" ht="19.5" customHeight="1" x14ac:dyDescent="0.2">
      <c r="A42" s="6">
        <f>IFERROR(VLOOKUP(B42,'[1]DADOS (OCULTAR)'!$P$3:$R$46,3,0),"")</f>
        <v>9039744001247</v>
      </c>
      <c r="B42" s="7" t="str">
        <f>'[1]TCE - ANEXO IV - Preencher'!C49</f>
        <v>UPA CABO DE SANTO AGOSTINHO</v>
      </c>
      <c r="C42" s="7" t="str">
        <f>'[1]TCE - ANEXO IV - Preencher'!E49</f>
        <v>3.2 - Gás e Outros Materiais Engarrafados</v>
      </c>
      <c r="D42" s="6">
        <f>'[1]TCE - ANEXO IV - Preencher'!F49</f>
        <v>24380578002203</v>
      </c>
      <c r="E42" s="8" t="str">
        <f>'[1]TCE - ANEXO IV - Preencher'!G49</f>
        <v>WHITE MARTINS GASES INDUSTRIAIS DO NORDESTE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2141</v>
      </c>
      <c r="I42" s="9">
        <f>IF('[1]TCE - ANEXO IV - Preencher'!K49="","",'[1]TCE - ANEXO IV - Preencher'!K49)</f>
        <v>43957</v>
      </c>
      <c r="J42" s="8" t="str">
        <f>'[1]TCE - ANEXO IV - Preencher'!L49</f>
        <v>26200524380578002203550390000021411789935104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577.15</v>
      </c>
    </row>
    <row r="43" spans="1:12" s="11" customFormat="1" ht="19.5" customHeight="1" x14ac:dyDescent="0.2">
      <c r="A43" s="6">
        <f>IFERROR(VLOOKUP(B43,'[1]DADOS (OCULTAR)'!$P$3:$R$46,3,0),"")</f>
        <v>9039744001247</v>
      </c>
      <c r="B43" s="7" t="str">
        <f>'[1]TCE - ANEXO IV - Preencher'!C50</f>
        <v>UPA CABO DE SANTO AGOSTINHO</v>
      </c>
      <c r="C43" s="7" t="str">
        <f>'[1]TCE - ANEXO IV - Preencher'!E50</f>
        <v xml:space="preserve">5.21 - Seguros em geral </v>
      </c>
      <c r="D43" s="6">
        <f>'[1]TCE - ANEXO IV - Preencher'!F50</f>
        <v>28087620000129</v>
      </c>
      <c r="E43" s="8" t="str">
        <f>'[1]TCE - ANEXO IV - Preencher'!G50</f>
        <v>BBR CORRETORA DE SEGUROS EIRELI EPP</v>
      </c>
      <c r="F43" s="8" t="str">
        <f>'[1]TCE - ANEXO IV - Preencher'!H50</f>
        <v>S</v>
      </c>
      <c r="G43" s="8" t="str">
        <f>'[1]TCE - ANEXO IV - Preencher'!I50</f>
        <v>N</v>
      </c>
      <c r="H43" s="8">
        <f>'[1]TCE - ANEXO IV - Preencher'!J50</f>
        <v>0</v>
      </c>
      <c r="I43" s="9" t="str">
        <f>IF('[1]TCE - ANEXO IV - Preencher'!K50="","",'[1]TCE - ANEXO IV - Preencher'!K50)</f>
        <v/>
      </c>
      <c r="J43" s="8">
        <f>'[1]TCE - ANEXO IV - Preencher'!L50</f>
        <v>0</v>
      </c>
      <c r="K43" s="8" t="str">
        <f>IF(F43="B",LEFT('[1]TCE - ANEXO IV - Preencher'!M50,2),IF(F43="S",LEFT('[1]TCE - ANEXO IV - Preencher'!M50,7),IF('[1]TCE - ANEXO IV - Preencher'!H50="","")))</f>
        <v/>
      </c>
      <c r="L43" s="10">
        <f>'[1]TCE - ANEXO IV - Preencher'!N50</f>
        <v>908.96</v>
      </c>
    </row>
    <row r="44" spans="1:12" s="11" customFormat="1" ht="19.5" customHeight="1" x14ac:dyDescent="0.2">
      <c r="A44" s="6">
        <f>IFERROR(VLOOKUP(B44,'[1]DADOS (OCULTAR)'!$P$3:$R$46,3,0),"")</f>
        <v>9039744001247</v>
      </c>
      <c r="B44" s="7" t="str">
        <f>'[1]TCE - ANEXO IV - Preencher'!C51</f>
        <v>UPA CABO DE SANTO AGOSTINHO</v>
      </c>
      <c r="C44" s="7" t="str">
        <f>'[1]TCE - ANEXO IV - Preencher'!E51</f>
        <v xml:space="preserve">5.21 - Seguros em geral </v>
      </c>
      <c r="D44" s="6">
        <f>'[1]TCE - ANEXO IV - Preencher'!F51</f>
        <v>28087620000129</v>
      </c>
      <c r="E44" s="8" t="str">
        <f>'[1]TCE - ANEXO IV - Preencher'!G51</f>
        <v>BBR CORRETORA DE SEGUROS EIRELI EPP</v>
      </c>
      <c r="F44" s="8" t="str">
        <f>'[1]TCE - ANEXO IV - Preencher'!H51</f>
        <v>S</v>
      </c>
      <c r="G44" s="8" t="str">
        <f>'[1]TCE - ANEXO IV - Preencher'!I51</f>
        <v>N</v>
      </c>
      <c r="H44" s="8">
        <f>'[1]TCE - ANEXO IV - Preencher'!J51</f>
        <v>0</v>
      </c>
      <c r="I44" s="9" t="str">
        <f>IF('[1]TCE - ANEXO IV - Preencher'!K51="","",'[1]TCE - ANEXO IV - Preencher'!K51)</f>
        <v/>
      </c>
      <c r="J44" s="8">
        <f>'[1]TCE - ANEXO IV - Preencher'!L51</f>
        <v>0</v>
      </c>
      <c r="K44" s="8" t="str">
        <f>IF(F44="B",LEFT('[1]TCE - ANEXO IV - Preencher'!M51,2),IF(F44="S",LEFT('[1]TCE - ANEXO IV - Preencher'!M51,7),IF('[1]TCE - ANEXO IV - Preencher'!H51="","")))</f>
        <v/>
      </c>
      <c r="L44" s="10">
        <f>'[1]TCE - ANEXO IV - Preencher'!N51</f>
        <v>722.45</v>
      </c>
    </row>
    <row r="45" spans="1:12" s="11" customFormat="1" ht="19.5" customHeight="1" x14ac:dyDescent="0.2">
      <c r="A45" s="6">
        <f>IFERROR(VLOOKUP(B45,'[1]DADOS (OCULTAR)'!$P$3:$R$46,3,0),"")</f>
        <v>9039744001247</v>
      </c>
      <c r="B45" s="7" t="str">
        <f>'[1]TCE - ANEXO IV - Preencher'!C52</f>
        <v>UPA CABO DE SANTO AGOSTINHO</v>
      </c>
      <c r="C45" s="7" t="str">
        <f>'[1]TCE - ANEXO IV - Preencher'!E52</f>
        <v xml:space="preserve">5.21 - Seguros em geral </v>
      </c>
      <c r="D45" s="6">
        <f>'[1]TCE - ANEXO IV - Preencher'!F52</f>
        <v>33054826000192</v>
      </c>
      <c r="E45" s="8" t="str">
        <f>'[1]TCE - ANEXO IV - Preencher'!G52</f>
        <v>COMPANHIA EXCELSIOR DE SEGUROS</v>
      </c>
      <c r="F45" s="8" t="str">
        <f>'[1]TCE - ANEXO IV - Preencher'!H52</f>
        <v>S</v>
      </c>
      <c r="G45" s="8" t="str">
        <f>'[1]TCE - ANEXO IV - Preencher'!I52</f>
        <v>N</v>
      </c>
      <c r="H45" s="8">
        <f>'[1]TCE - ANEXO IV - Preencher'!J52</f>
        <v>0</v>
      </c>
      <c r="I45" s="9" t="str">
        <f>IF('[1]TCE - ANEXO IV - Preencher'!K52="","",'[1]TCE - ANEXO IV - Preencher'!K52)</f>
        <v/>
      </c>
      <c r="J45" s="8">
        <f>'[1]TCE - ANEXO IV - Preencher'!L52</f>
        <v>0</v>
      </c>
      <c r="K45" s="8" t="str">
        <f>IF(F45="B",LEFT('[1]TCE - ANEXO IV - Preencher'!M52,2),IF(F45="S",LEFT('[1]TCE - ANEXO IV - Preencher'!M52,7),IF('[1]TCE - ANEXO IV - Preencher'!H52="","")))</f>
        <v/>
      </c>
      <c r="L45" s="10">
        <f>'[1]TCE - ANEXO IV - Preencher'!N52</f>
        <v>197.1</v>
      </c>
    </row>
    <row r="46" spans="1:12" s="11" customFormat="1" ht="19.5" customHeight="1" x14ac:dyDescent="0.2">
      <c r="A46" s="6">
        <f>IFERROR(VLOOKUP(B46,'[1]DADOS (OCULTAR)'!$P$3:$R$46,3,0),"")</f>
        <v>9039744001247</v>
      </c>
      <c r="B46" s="7" t="str">
        <f>'[1]TCE - ANEXO IV - Preencher'!C53</f>
        <v>UPA CABO DE SANTO AGOSTINHO</v>
      </c>
      <c r="C46" s="7" t="str">
        <f>'[1]TCE - ANEXO IV - Preencher'!E53</f>
        <v xml:space="preserve">5.25 - Serviços Bancários </v>
      </c>
      <c r="D46" s="6">
        <f>'[1]TCE - ANEXO IV - Preencher'!F53</f>
        <v>9039744001247</v>
      </c>
      <c r="E46" s="8" t="str">
        <f>'[1]TCE - ANEXO IV - Preencher'!G53</f>
        <v xml:space="preserve">TARIFAS MANUT DE CONTA CC 3414-7 AG 0559 DA UNIDADE </v>
      </c>
      <c r="F46" s="8" t="str">
        <f>'[1]TCE - ANEXO IV - Preencher'!H53</f>
        <v>S</v>
      </c>
      <c r="G46" s="8" t="str">
        <f>'[1]TCE - ANEXO IV - Preencher'!I53</f>
        <v>N</v>
      </c>
      <c r="H46" s="8">
        <f>'[1]TCE - ANEXO IV - Preencher'!J53</f>
        <v>0</v>
      </c>
      <c r="I46" s="9" t="str">
        <f>IF('[1]TCE - ANEXO IV - Preencher'!K53="","",'[1]TCE - ANEXO IV - Preencher'!K53)</f>
        <v/>
      </c>
      <c r="J46" s="8">
        <f>'[1]TCE - ANEXO IV - Preencher'!L53</f>
        <v>0</v>
      </c>
      <c r="K46" s="8" t="str">
        <f>IF(F46="B",LEFT('[1]TCE - ANEXO IV - Preencher'!M53,2),IF(F46="S",LEFT('[1]TCE - ANEXO IV - Preencher'!M53,7),IF('[1]TCE - ANEXO IV - Preencher'!H53="","")))</f>
        <v/>
      </c>
      <c r="L46" s="10">
        <f>'[1]TCE - ANEXO IV - Preencher'!N53</f>
        <v>459</v>
      </c>
    </row>
    <row r="47" spans="1:12" s="11" customFormat="1" ht="19.5" customHeight="1" x14ac:dyDescent="0.2">
      <c r="A47" s="6">
        <f>IFERROR(VLOOKUP(B47,'[1]DADOS (OCULTAR)'!$P$3:$R$46,3,0),"")</f>
        <v>9039744001247</v>
      </c>
      <c r="B47" s="7" t="str">
        <f>'[1]TCE - ANEXO IV - Preencher'!C54</f>
        <v>UPA CABO DE SANTO AGOSTINHO</v>
      </c>
      <c r="C47" s="7" t="str">
        <f>'[1]TCE - ANEXO IV - Preencher'!E54</f>
        <v xml:space="preserve">5.25 - Serviços Bancários </v>
      </c>
      <c r="D47" s="6">
        <f>'[1]TCE - ANEXO IV - Preencher'!F54</f>
        <v>9039744001247</v>
      </c>
      <c r="E47" s="8" t="str">
        <f>'[1]TCE - ANEXO IV - Preencher'!G54</f>
        <v xml:space="preserve">TARIFAS CC 3415-5 AG 0559 DA UNIDADE </v>
      </c>
      <c r="F47" s="8" t="str">
        <f>'[1]TCE - ANEXO IV - Preencher'!H54</f>
        <v>S</v>
      </c>
      <c r="G47" s="8" t="str">
        <f>'[1]TCE - ANEXO IV - Preencher'!I54</f>
        <v>N</v>
      </c>
      <c r="H47" s="8">
        <f>'[1]TCE - ANEXO IV - Preencher'!J54</f>
        <v>0</v>
      </c>
      <c r="I47" s="9" t="str">
        <f>IF('[1]TCE - ANEXO IV - Preencher'!K54="","",'[1]TCE - ANEXO IV - Preencher'!K54)</f>
        <v/>
      </c>
      <c r="J47" s="8">
        <f>'[1]TCE - ANEXO IV - Preencher'!L54</f>
        <v>0</v>
      </c>
      <c r="K47" s="8" t="str">
        <f>IF(F47="B",LEFT('[1]TCE - ANEXO IV - Preencher'!M54,2),IF(F47="S",LEFT('[1]TCE - ANEXO IV - Preencher'!M54,7),IF('[1]TCE - ANEXO IV - Preencher'!H54="","")))</f>
        <v/>
      </c>
      <c r="L47" s="10">
        <f>'[1]TCE - ANEXO IV - Preencher'!N54</f>
        <v>42</v>
      </c>
    </row>
    <row r="48" spans="1:12" s="11" customFormat="1" ht="19.5" customHeight="1" x14ac:dyDescent="0.2">
      <c r="A48" s="6">
        <f>IFERROR(VLOOKUP(B48,'[1]DADOS (OCULTAR)'!$P$3:$R$46,3,0),"")</f>
        <v>9039744001247</v>
      </c>
      <c r="B48" s="7" t="str">
        <f>'[1]TCE - ANEXO IV - Preencher'!C55</f>
        <v>UPA CABO DE SANTO AGOSTINHO</v>
      </c>
      <c r="C48" s="7" t="str">
        <f>'[1]TCE - ANEXO IV - Preencher'!E55</f>
        <v xml:space="preserve">5.25 - Serviços Bancários </v>
      </c>
      <c r="D48" s="6">
        <f>'[1]TCE - ANEXO IV - Preencher'!F55</f>
        <v>9039744001247</v>
      </c>
      <c r="E48" s="8" t="str">
        <f>'[1]TCE - ANEXO IV - Preencher'!G55</f>
        <v xml:space="preserve">TARIFAS CC 3415-5 AG 0559 DA UNIDADE </v>
      </c>
      <c r="F48" s="8" t="str">
        <f>'[1]TCE - ANEXO IV - Preencher'!H55</f>
        <v>S</v>
      </c>
      <c r="G48" s="8" t="str">
        <f>'[1]TCE - ANEXO IV - Preencher'!I55</f>
        <v>N</v>
      </c>
      <c r="H48" s="8">
        <f>'[1]TCE - ANEXO IV - Preencher'!J55</f>
        <v>0</v>
      </c>
      <c r="I48" s="9" t="str">
        <f>IF('[1]TCE - ANEXO IV - Preencher'!K55="","",'[1]TCE - ANEXO IV - Preencher'!K55)</f>
        <v/>
      </c>
      <c r="J48" s="8">
        <f>'[1]TCE - ANEXO IV - Preencher'!L55</f>
        <v>0</v>
      </c>
      <c r="K48" s="8" t="str">
        <f>IF(F48="B",LEFT('[1]TCE - ANEXO IV - Preencher'!M55,2),IF(F48="S",LEFT('[1]TCE - ANEXO IV - Preencher'!M55,7),IF('[1]TCE - ANEXO IV - Preencher'!H55="","")))</f>
        <v/>
      </c>
      <c r="L48" s="10">
        <f>'[1]TCE - ANEXO IV - Preencher'!N55</f>
        <v>234.6</v>
      </c>
    </row>
    <row r="49" spans="1:12" s="11" customFormat="1" ht="19.5" customHeight="1" x14ac:dyDescent="0.2">
      <c r="A49" s="6">
        <f>IFERROR(VLOOKUP(B49,'[1]DADOS (OCULTAR)'!$P$3:$R$46,3,0),"")</f>
        <v>9039744001247</v>
      </c>
      <c r="B49" s="7" t="str">
        <f>'[1]TCE - ANEXO IV - Preencher'!C56</f>
        <v>UPA CABO DE SANTO AGOSTINHO</v>
      </c>
      <c r="C49" s="7" t="str">
        <f>'[1]TCE - ANEXO IV - Preencher'!E56</f>
        <v>5.9 - Telefonia Móvel</v>
      </c>
      <c r="D49" s="6">
        <f>'[1]TCE - ANEXO IV - Preencher'!F56</f>
        <v>2421421001355</v>
      </c>
      <c r="E49" s="8" t="str">
        <f>'[1]TCE - ANEXO IV - Preencher'!G56</f>
        <v>TIM TELEFONIA</v>
      </c>
      <c r="F49" s="8" t="str">
        <f>'[1]TCE - ANEXO IV - Preencher'!H56</f>
        <v>S</v>
      </c>
      <c r="G49" s="8" t="str">
        <f>'[1]TCE - ANEXO IV - Preencher'!I56</f>
        <v>N</v>
      </c>
      <c r="H49" s="8">
        <f>'[1]TCE - ANEXO IV - Preencher'!J56</f>
        <v>0</v>
      </c>
      <c r="I49" s="9" t="str">
        <f>IF('[1]TCE - ANEXO IV - Preencher'!K56="","",'[1]TCE - ANEXO IV - Preencher'!K56)</f>
        <v/>
      </c>
      <c r="J49" s="8">
        <f>'[1]TCE - ANEXO IV - Preencher'!L56</f>
        <v>0</v>
      </c>
      <c r="K49" s="8" t="str">
        <f>IF(F49="B",LEFT('[1]TCE - ANEXO IV - Preencher'!M56,2),IF(F49="S",LEFT('[1]TCE - ANEXO IV - Preencher'!M56,7),IF('[1]TCE - ANEXO IV - Preencher'!H56="","")))</f>
        <v/>
      </c>
      <c r="L49" s="10">
        <f>'[1]TCE - ANEXO IV - Preencher'!N56</f>
        <v>278.39999999999998</v>
      </c>
    </row>
    <row r="50" spans="1:12" s="11" customFormat="1" ht="19.5" customHeight="1" x14ac:dyDescent="0.2">
      <c r="A50" s="6">
        <f>IFERROR(VLOOKUP(B50,'[1]DADOS (OCULTAR)'!$P$3:$R$46,3,0),"")</f>
        <v>9039744001247</v>
      </c>
      <c r="B50" s="7" t="str">
        <f>'[1]TCE - ANEXO IV - Preencher'!C57</f>
        <v>UPA CABO DE SANTO AGOSTINHO</v>
      </c>
      <c r="C50" s="7" t="str">
        <f>'[1]TCE - ANEXO IV - Preencher'!E57</f>
        <v>5.18 - Teledonia Fixa</v>
      </c>
      <c r="D50" s="6">
        <f>'[1]TCE - ANEXO IV - Preencher'!F57</f>
        <v>3423730000193</v>
      </c>
      <c r="E50" s="8" t="str">
        <f>'[1]TCE - ANEXO IV - Preencher'!G57</f>
        <v>SMART LTDA</v>
      </c>
      <c r="F50" s="8" t="str">
        <f>'[1]TCE - ANEXO IV - Preencher'!H57</f>
        <v>S</v>
      </c>
      <c r="G50" s="8" t="str">
        <f>'[1]TCE - ANEXO IV - Preencher'!I57</f>
        <v>N</v>
      </c>
      <c r="H50" s="8">
        <f>'[1]TCE - ANEXO IV - Preencher'!J57</f>
        <v>0</v>
      </c>
      <c r="I50" s="9" t="str">
        <f>IF('[1]TCE - ANEXO IV - Preencher'!K57="","",'[1]TCE - ANEXO IV - Preencher'!K57)</f>
        <v/>
      </c>
      <c r="J50" s="8">
        <f>'[1]TCE - ANEXO IV - Preencher'!L57</f>
        <v>0</v>
      </c>
      <c r="K50" s="8" t="str">
        <f>IF(F50="B",LEFT('[1]TCE - ANEXO IV - Preencher'!M57,2),IF(F50="S",LEFT('[1]TCE - ANEXO IV - Preencher'!M57,7),IF('[1]TCE - ANEXO IV - Preencher'!H57="","")))</f>
        <v/>
      </c>
      <c r="L50" s="10">
        <f>'[1]TCE - ANEXO IV - Preencher'!N57</f>
        <v>950</v>
      </c>
    </row>
    <row r="51" spans="1:12" s="11" customFormat="1" ht="19.5" customHeight="1" x14ac:dyDescent="0.2">
      <c r="A51" s="6">
        <f>IFERROR(VLOOKUP(B51,'[1]DADOS (OCULTAR)'!$P$3:$R$46,3,0),"")</f>
        <v>9039744001247</v>
      </c>
      <c r="B51" s="7" t="str">
        <f>'[1]TCE - ANEXO IV - Preencher'!C58</f>
        <v>UPA CABO DE SANTO AGOSTINHO</v>
      </c>
      <c r="C51" s="7" t="str">
        <f>'[1]TCE - ANEXO IV - Preencher'!E58</f>
        <v>5.13 - Água e Esgoto</v>
      </c>
      <c r="D51" s="6">
        <f>'[1]TCE - ANEXO IV - Preencher'!F58</f>
        <v>9769035000164</v>
      </c>
      <c r="E51" s="8" t="str">
        <f>'[1]TCE - ANEXO IV - Preencher'!G58</f>
        <v>COMPESA</v>
      </c>
      <c r="F51" s="8" t="str">
        <f>'[1]TCE - ANEXO IV - Preencher'!H58</f>
        <v>S</v>
      </c>
      <c r="G51" s="8" t="str">
        <f>'[1]TCE - ANEXO IV - Preencher'!I58</f>
        <v>N</v>
      </c>
      <c r="H51" s="8">
        <f>'[1]TCE - ANEXO IV - Preencher'!J58</f>
        <v>0</v>
      </c>
      <c r="I51" s="9" t="str">
        <f>IF('[1]TCE - ANEXO IV - Preencher'!K58="","",'[1]TCE - ANEXO IV - Preencher'!K58)</f>
        <v/>
      </c>
      <c r="J51" s="8">
        <f>'[1]TCE - ANEXO IV - Preencher'!L58</f>
        <v>0</v>
      </c>
      <c r="K51" s="8" t="str">
        <f>IF(F51="B",LEFT('[1]TCE - ANEXO IV - Preencher'!M58,2),IF(F51="S",LEFT('[1]TCE - ANEXO IV - Preencher'!M58,7),IF('[1]TCE - ANEXO IV - Preencher'!H58="","")))</f>
        <v/>
      </c>
      <c r="L51" s="10">
        <f>'[1]TCE - ANEXO IV - Preencher'!N58</f>
        <v>4203.84</v>
      </c>
    </row>
    <row r="52" spans="1:12" s="11" customFormat="1" ht="19.5" customHeight="1" x14ac:dyDescent="0.2">
      <c r="A52" s="6">
        <f>IFERROR(VLOOKUP(B52,'[1]DADOS (OCULTAR)'!$P$3:$R$46,3,0),"")</f>
        <v>9039744001247</v>
      </c>
      <c r="B52" s="7" t="str">
        <f>'[1]TCE - ANEXO IV - Preencher'!C59</f>
        <v>UPA CABO DE SANTO AGOSTINHO</v>
      </c>
      <c r="C52" s="7" t="str">
        <f>'[1]TCE - ANEXO IV - Preencher'!E59</f>
        <v>5.12 - Energia Elétrica</v>
      </c>
      <c r="D52" s="6">
        <f>'[1]TCE - ANEXO IV - Preencher'!F59</f>
        <v>10835932000108</v>
      </c>
      <c r="E52" s="8" t="str">
        <f>'[1]TCE - ANEXO IV - Preencher'!G59</f>
        <v>COMPANHIA ENERGETICA DE PERNAMBUCO</v>
      </c>
      <c r="F52" s="8" t="str">
        <f>'[1]TCE - ANEXO IV - Preencher'!H59</f>
        <v>S</v>
      </c>
      <c r="G52" s="8" t="str">
        <f>'[1]TCE - ANEXO IV - Preencher'!I59</f>
        <v>N</v>
      </c>
      <c r="H52" s="8">
        <f>'[1]TCE - ANEXO IV - Preencher'!J59</f>
        <v>0</v>
      </c>
      <c r="I52" s="9" t="str">
        <f>IF('[1]TCE - ANEXO IV - Preencher'!K59="","",'[1]TCE - ANEXO IV - Preencher'!K59)</f>
        <v/>
      </c>
      <c r="J52" s="8">
        <f>'[1]TCE - ANEXO IV - Preencher'!L59</f>
        <v>0</v>
      </c>
      <c r="K52" s="8" t="str">
        <f>IF(F52="B",LEFT('[1]TCE - ANEXO IV - Preencher'!M59,2),IF(F52="S",LEFT('[1]TCE - ANEXO IV - Preencher'!M59,7),IF('[1]TCE - ANEXO IV - Preencher'!H59="","")))</f>
        <v/>
      </c>
      <c r="L52" s="10">
        <f>'[1]TCE - ANEXO IV - Preencher'!N59</f>
        <v>10901.9</v>
      </c>
    </row>
    <row r="53" spans="1:12" s="11" customFormat="1" ht="19.5" customHeight="1" x14ac:dyDescent="0.2">
      <c r="A53" s="6">
        <f>IFERROR(VLOOKUP(B53,'[1]DADOS (OCULTAR)'!$P$3:$R$46,3,0),"")</f>
        <v>9039744001247</v>
      </c>
      <c r="B53" s="7" t="str">
        <f>'[1]TCE - ANEXO IV - Preencher'!C60</f>
        <v>UPA CABO DE SANTO AGOSTINHO</v>
      </c>
      <c r="C53" s="7" t="str">
        <f>'[1]TCE - ANEXO IV - Preencher'!E60</f>
        <v>5.1 - Locação de Equipamentos Médicos-Hospitalares</v>
      </c>
      <c r="D53" s="6">
        <f>'[1]TCE - ANEXO IV - Preencher'!F60</f>
        <v>331788002405</v>
      </c>
      <c r="E53" s="8" t="str">
        <f>'[1]TCE - ANEXO IV - Preencher'!G60</f>
        <v xml:space="preserve">AIR LIQUIDE BRASIL LTDA </v>
      </c>
      <c r="F53" s="8" t="str">
        <f>'[1]TCE - ANEXO IV - Preencher'!H60</f>
        <v>S</v>
      </c>
      <c r="G53" s="8" t="str">
        <f>'[1]TCE - ANEXO IV - Preencher'!I60</f>
        <v>N</v>
      </c>
      <c r="H53" s="8">
        <f>'[1]TCE - ANEXO IV - Preencher'!J60</f>
        <v>0</v>
      </c>
      <c r="I53" s="9" t="str">
        <f>IF('[1]TCE - ANEXO IV - Preencher'!K60="","",'[1]TCE - ANEXO IV - Preencher'!K60)</f>
        <v/>
      </c>
      <c r="J53" s="8">
        <f>'[1]TCE - ANEXO IV - Preencher'!L60</f>
        <v>0</v>
      </c>
      <c r="K53" s="8" t="str">
        <f>IF(F53="B",LEFT('[1]TCE - ANEXO IV - Preencher'!M60,2),IF(F53="S",LEFT('[1]TCE - ANEXO IV - Preencher'!M60,7),IF('[1]TCE - ANEXO IV - Preencher'!H60="","")))</f>
        <v/>
      </c>
      <c r="L53" s="10">
        <f>'[1]TCE - ANEXO IV - Preencher'!N60</f>
        <v>2715.57</v>
      </c>
    </row>
    <row r="54" spans="1:12" s="11" customFormat="1" ht="19.5" customHeight="1" x14ac:dyDescent="0.2">
      <c r="A54" s="6">
        <f>IFERROR(VLOOKUP(B54,'[1]DADOS (OCULTAR)'!$P$3:$R$46,3,0),"")</f>
        <v>9039744001247</v>
      </c>
      <c r="B54" s="7" t="str">
        <f>'[1]TCE - ANEXO IV - Preencher'!C61</f>
        <v>UPA CABO DE SANTO AGOSTINHO</v>
      </c>
      <c r="C54" s="7" t="str">
        <f>'[1]TCE - ANEXO IV - Preencher'!E61</f>
        <v>5.99 - Outros Serviços de Terceiros Pessoa Jurídica</v>
      </c>
      <c r="D54" s="6">
        <f>'[1]TCE - ANEXO IV - Preencher'!F61</f>
        <v>9769035000164</v>
      </c>
      <c r="E54" s="8" t="str">
        <f>'[1]TCE - ANEXO IV - Preencher'!G61</f>
        <v>JUROS REF A FATURA COMPESA 05 2020</v>
      </c>
      <c r="F54" s="8" t="str">
        <f>'[1]TCE - ANEXO IV - Preencher'!H61</f>
        <v>S</v>
      </c>
      <c r="G54" s="8" t="str">
        <f>'[1]TCE - ANEXO IV - Preencher'!I61</f>
        <v>N</v>
      </c>
      <c r="H54" s="8">
        <f>'[1]TCE - ANEXO IV - Preencher'!J61</f>
        <v>0</v>
      </c>
      <c r="I54" s="9" t="str">
        <f>IF('[1]TCE - ANEXO IV - Preencher'!K61="","",'[1]TCE - ANEXO IV - Preencher'!K61)</f>
        <v/>
      </c>
      <c r="J54" s="8">
        <f>'[1]TCE - ANEXO IV - Preencher'!L61</f>
        <v>0</v>
      </c>
      <c r="K54" s="8" t="str">
        <f>IF(F54="B",LEFT('[1]TCE - ANEXO IV - Preencher'!M61,2),IF(F54="S",LEFT('[1]TCE - ANEXO IV - Preencher'!M61,7),IF('[1]TCE - ANEXO IV - Preencher'!H61="","")))</f>
        <v/>
      </c>
      <c r="L54" s="10">
        <f>'[1]TCE - ANEXO IV - Preencher'!N61</f>
        <v>272.43</v>
      </c>
    </row>
    <row r="55" spans="1:12" s="11" customFormat="1" ht="19.5" customHeight="1" x14ac:dyDescent="0.2">
      <c r="A55" s="6">
        <f>IFERROR(VLOOKUP(B55,'[1]DADOS (OCULTAR)'!$P$3:$R$46,3,0),"")</f>
        <v>9039744001247</v>
      </c>
      <c r="B55" s="7" t="str">
        <f>'[1]TCE - ANEXO IV - Preencher'!C62</f>
        <v>UPA CABO DE SANTO AGOSTINHO</v>
      </c>
      <c r="C55" s="7" t="str">
        <f>'[1]TCE - ANEXO IV - Preencher'!E62</f>
        <v>5.99 - Outros Serviços de Terceiros Pessoa Jurídica</v>
      </c>
      <c r="D55" s="6">
        <f>'[1]TCE - ANEXO IV - Preencher'!F62</f>
        <v>9039744001247</v>
      </c>
      <c r="E55" s="8" t="str">
        <f>'[1]TCE - ANEXO IV - Preencher'!G62</f>
        <v>JUROS REF AOS PAGAMENTOS DA MV FORNECEDORES</v>
      </c>
      <c r="F55" s="8" t="str">
        <f>'[1]TCE - ANEXO IV - Preencher'!H62</f>
        <v>S</v>
      </c>
      <c r="G55" s="8" t="str">
        <f>'[1]TCE - ANEXO IV - Preencher'!I62</f>
        <v>N</v>
      </c>
      <c r="H55" s="8">
        <f>'[1]TCE - ANEXO IV - Preencher'!J62</f>
        <v>0</v>
      </c>
      <c r="I55" s="9" t="str">
        <f>IF('[1]TCE - ANEXO IV - Preencher'!K62="","",'[1]TCE - ANEXO IV - Preencher'!K62)</f>
        <v/>
      </c>
      <c r="J55" s="8">
        <f>'[1]TCE - ANEXO IV - Preencher'!L62</f>
        <v>0</v>
      </c>
      <c r="K55" s="8" t="str">
        <f>IF(F55="B",LEFT('[1]TCE - ANEXO IV - Preencher'!M62,2),IF(F55="S",LEFT('[1]TCE - ANEXO IV - Preencher'!M62,7),IF('[1]TCE - ANEXO IV - Preencher'!H62="","")))</f>
        <v/>
      </c>
      <c r="L55" s="10">
        <f>'[1]TCE - ANEXO IV - Preencher'!N62</f>
        <v>15353.64</v>
      </c>
    </row>
    <row r="56" spans="1:12" s="11" customFormat="1" ht="19.5" customHeight="1" x14ac:dyDescent="0.2">
      <c r="A56" s="6">
        <f>IFERROR(VLOOKUP(B56,'[1]DADOS (OCULTAR)'!$P$3:$R$46,3,0),"")</f>
        <v>9039744001247</v>
      </c>
      <c r="B56" s="7" t="str">
        <f>'[1]TCE - ANEXO IV - Preencher'!C63</f>
        <v>UPA CABO DE SANTO AGOSTINHO</v>
      </c>
      <c r="C56" s="7" t="str">
        <f>'[1]TCE - ANEXO IV - Preencher'!E63</f>
        <v>5.99 - Outros Serviços de Terceiros Pessoa Jurídica</v>
      </c>
      <c r="D56" s="6">
        <f>'[1]TCE - ANEXO IV - Preencher'!F63</f>
        <v>9039744001247</v>
      </c>
      <c r="E56" s="8" t="str">
        <f>'[1]TCE - ANEXO IV - Preencher'!G63</f>
        <v xml:space="preserve">PLANILHA DESPESAS FUNDO FIXO </v>
      </c>
      <c r="F56" s="8" t="str">
        <f>'[1]TCE - ANEXO IV - Preencher'!H63</f>
        <v>S</v>
      </c>
      <c r="G56" s="8" t="str">
        <f>'[1]TCE - ANEXO IV - Preencher'!I63</f>
        <v>N</v>
      </c>
      <c r="H56" s="8">
        <f>'[1]TCE - ANEXO IV - Preencher'!J63</f>
        <v>0</v>
      </c>
      <c r="I56" s="9" t="str">
        <f>IF('[1]TCE - ANEXO IV - Preencher'!K63="","",'[1]TCE - ANEXO IV - Preencher'!K63)</f>
        <v/>
      </c>
      <c r="J56" s="8">
        <f>'[1]TCE - ANEXO IV - Preencher'!L63</f>
        <v>0</v>
      </c>
      <c r="K56" s="8" t="str">
        <f>IF(F56="B",LEFT('[1]TCE - ANEXO IV - Preencher'!M63,2),IF(F56="S",LEFT('[1]TCE - ANEXO IV - Preencher'!M63,7),IF('[1]TCE - ANEXO IV - Preencher'!H63="","")))</f>
        <v/>
      </c>
      <c r="L56" s="10">
        <f>'[1]TCE - ANEXO IV - Preencher'!N63</f>
        <v>215.62</v>
      </c>
    </row>
    <row r="57" spans="1:12" s="11" customFormat="1" ht="19.5" customHeight="1" x14ac:dyDescent="0.2">
      <c r="A57" s="6">
        <f>IFERROR(VLOOKUP(B57,'[1]DADOS (OCULTAR)'!$P$3:$R$46,3,0),"")</f>
        <v>9039744001247</v>
      </c>
      <c r="B57" s="7" t="str">
        <f>'[1]TCE - ANEXO IV - Preencher'!C64</f>
        <v>UPA CABO DE SANTO AGOSTINHO</v>
      </c>
      <c r="C57" s="7" t="str">
        <f>'[1]TCE - ANEXO IV - Preencher'!E64</f>
        <v>5.16 - Serviços Médico-Hospitalares, Odotonlógia e Laboratoriais</v>
      </c>
      <c r="D57" s="6">
        <f>'[1]TCE - ANEXO IV - Preencher'!F64</f>
        <v>4539279016300</v>
      </c>
      <c r="E57" s="8" t="str">
        <f>'[1]TCE - ANEXO IV - Preencher'!G64</f>
        <v>CIENTIFICALAB PRODUTOS LABORATORIAIS E SISTEMAS LTDA</v>
      </c>
      <c r="F57" s="8" t="str">
        <f>'[1]TCE - ANEXO IV - Preencher'!H64</f>
        <v>S</v>
      </c>
      <c r="G57" s="8" t="str">
        <f>'[1]TCE - ANEXO IV - Preencher'!I64</f>
        <v>S</v>
      </c>
      <c r="H57" s="8" t="str">
        <f>'[1]TCE - ANEXO IV - Preencher'!J64</f>
        <v>000000064</v>
      </c>
      <c r="I57" s="9">
        <f>IF('[1]TCE - ANEXO IV - Preencher'!K64="","",'[1]TCE - ANEXO IV - Preencher'!K64)</f>
        <v>43980</v>
      </c>
      <c r="J57" s="8">
        <f>'[1]TCE - ANEXO IV - Preencher'!L64</f>
        <v>0</v>
      </c>
      <c r="K57" s="8" t="str">
        <f>IF(F57="B",LEFT('[1]TCE - ANEXO IV - Preencher'!M64,2),IF(F57="S",LEFT('[1]TCE - ANEXO IV - Preencher'!M64,7),IF('[1]TCE - ANEXO IV - Preencher'!H64="","")))</f>
        <v>2611606</v>
      </c>
      <c r="L57" s="10">
        <f>'[1]TCE - ANEXO IV - Preencher'!N64</f>
        <v>13193.03</v>
      </c>
    </row>
    <row r="58" spans="1:12" s="11" customFormat="1" ht="19.5" customHeight="1" x14ac:dyDescent="0.2">
      <c r="A58" s="6">
        <f>IFERROR(VLOOKUP(B58,'[1]DADOS (OCULTAR)'!$P$3:$R$46,3,0),"")</f>
        <v>9039744001247</v>
      </c>
      <c r="B58" s="7" t="str">
        <f>'[1]TCE - ANEXO IV - Preencher'!C65</f>
        <v>UPA CABO DE SANTO AGOSTINHO</v>
      </c>
      <c r="C58" s="7" t="str">
        <f>'[1]TCE - ANEXO IV - Preencher'!E65</f>
        <v xml:space="preserve">4.6 - Serviços Médicos, Odontológico e Farmacêutocos </v>
      </c>
      <c r="D58" s="6">
        <f>'[1]TCE - ANEXO IV - Preencher'!F65</f>
        <v>34034245883</v>
      </c>
      <c r="E58" s="8" t="str">
        <f>'[1]TCE - ANEXO IV - Preencher'!G65</f>
        <v>AMANDA KAROLLYNE DA SILVA CARVALHAR</v>
      </c>
      <c r="F58" s="8" t="str">
        <f>'[1]TCE - ANEXO IV - Preencher'!H65</f>
        <v>S</v>
      </c>
      <c r="G58" s="8" t="str">
        <f>'[1]TCE - ANEXO IV - Preencher'!I65</f>
        <v>N</v>
      </c>
      <c r="H58" s="8">
        <f>'[1]TCE - ANEXO IV - Preencher'!J65</f>
        <v>0</v>
      </c>
      <c r="I58" s="9" t="str">
        <f>IF('[1]TCE - ANEXO IV - Preencher'!K65="","",'[1]TCE - ANEXO IV - Preencher'!K65)</f>
        <v/>
      </c>
      <c r="J58" s="8">
        <f>'[1]TCE - ANEXO IV - Preencher'!L65</f>
        <v>0</v>
      </c>
      <c r="K58" s="8" t="str">
        <f>IF(F58="B",LEFT('[1]TCE - ANEXO IV - Preencher'!M65,2),IF(F58="S",LEFT('[1]TCE - ANEXO IV - Preencher'!M65,7),IF('[1]TCE - ANEXO IV - Preencher'!H65="","")))</f>
        <v/>
      </c>
      <c r="L58" s="10">
        <f>'[1]TCE - ANEXO IV - Preencher'!N65</f>
        <v>1533.33</v>
      </c>
    </row>
    <row r="59" spans="1:12" s="11" customFormat="1" ht="19.5" customHeight="1" x14ac:dyDescent="0.2">
      <c r="A59" s="6">
        <f>IFERROR(VLOOKUP(B59,'[1]DADOS (OCULTAR)'!$P$3:$R$46,3,0),"")</f>
        <v>9039744001247</v>
      </c>
      <c r="B59" s="7" t="str">
        <f>'[1]TCE - ANEXO IV - Preencher'!C66</f>
        <v>UPA CABO DE SANTO AGOSTINHO</v>
      </c>
      <c r="C59" s="7" t="str">
        <f>'[1]TCE - ANEXO IV - Preencher'!E66</f>
        <v xml:space="preserve">4.6 - Serviços Médicos, Odontológico e Farmacêutocos </v>
      </c>
      <c r="D59" s="6">
        <f>'[1]TCE - ANEXO IV - Preencher'!F66</f>
        <v>6986850409</v>
      </c>
      <c r="E59" s="8" t="str">
        <f>'[1]TCE - ANEXO IV - Preencher'!G66</f>
        <v>ELYDIANE ALVES DA SILVA</v>
      </c>
      <c r="F59" s="8" t="str">
        <f>'[1]TCE - ANEXO IV - Preencher'!H66</f>
        <v>S</v>
      </c>
      <c r="G59" s="8" t="str">
        <f>'[1]TCE - ANEXO IV - Preencher'!I66</f>
        <v>N</v>
      </c>
      <c r="H59" s="8">
        <f>'[1]TCE - ANEXO IV - Preencher'!J66</f>
        <v>0</v>
      </c>
      <c r="I59" s="9" t="str">
        <f>IF('[1]TCE - ANEXO IV - Preencher'!K66="","",'[1]TCE - ANEXO IV - Preencher'!K66)</f>
        <v/>
      </c>
      <c r="J59" s="8">
        <f>'[1]TCE - ANEXO IV - Preencher'!L66</f>
        <v>0</v>
      </c>
      <c r="K59" s="8" t="str">
        <f>IF(F59="B",LEFT('[1]TCE - ANEXO IV - Preencher'!M66,2),IF(F59="S",LEFT('[1]TCE - ANEXO IV - Preencher'!M66,7),IF('[1]TCE - ANEXO IV - Preencher'!H66="","")))</f>
        <v/>
      </c>
      <c r="L59" s="10">
        <f>'[1]TCE - ANEXO IV - Preencher'!N66</f>
        <v>1666.67</v>
      </c>
    </row>
    <row r="60" spans="1:12" s="11" customFormat="1" ht="19.5" customHeight="1" x14ac:dyDescent="0.2">
      <c r="A60" s="6">
        <f>IFERROR(VLOOKUP(B60,'[1]DADOS (OCULTAR)'!$P$3:$R$46,3,0),"")</f>
        <v>9039744001247</v>
      </c>
      <c r="B60" s="7" t="str">
        <f>'[1]TCE - ANEXO IV - Preencher'!C67</f>
        <v>UPA CABO DE SANTO AGOSTINHO</v>
      </c>
      <c r="C60" s="7" t="str">
        <f>'[1]TCE - ANEXO IV - Preencher'!E67</f>
        <v xml:space="preserve">4.6 - Serviços Médicos, Odontológico e Farmacêutocos </v>
      </c>
      <c r="D60" s="6">
        <f>'[1]TCE - ANEXO IV - Preencher'!F67</f>
        <v>8916758416</v>
      </c>
      <c r="E60" s="8" t="str">
        <f>'[1]TCE - ANEXO IV - Preencher'!G67</f>
        <v xml:space="preserve">ERIKA MANUELLA FIGUEIROA BARRETTO </v>
      </c>
      <c r="F60" s="8" t="str">
        <f>'[1]TCE - ANEXO IV - Preencher'!H67</f>
        <v>S</v>
      </c>
      <c r="G60" s="8" t="str">
        <f>'[1]TCE - ANEXO IV - Preencher'!I67</f>
        <v>N</v>
      </c>
      <c r="H60" s="8">
        <f>'[1]TCE - ANEXO IV - Preencher'!J67</f>
        <v>0</v>
      </c>
      <c r="I60" s="9" t="str">
        <f>IF('[1]TCE - ANEXO IV - Preencher'!K67="","",'[1]TCE - ANEXO IV - Preencher'!K67)</f>
        <v/>
      </c>
      <c r="J60" s="8">
        <f>'[1]TCE - ANEXO IV - Preencher'!L67</f>
        <v>0</v>
      </c>
      <c r="K60" s="8" t="str">
        <f>IF(F60="B",LEFT('[1]TCE - ANEXO IV - Preencher'!M67,2),IF(F60="S",LEFT('[1]TCE - ANEXO IV - Preencher'!M67,7),IF('[1]TCE - ANEXO IV - Preencher'!H67="","")))</f>
        <v/>
      </c>
      <c r="L60" s="10">
        <f>'[1]TCE - ANEXO IV - Preencher'!N67</f>
        <v>1533.33</v>
      </c>
    </row>
    <row r="61" spans="1:12" s="11" customFormat="1" ht="19.5" customHeight="1" x14ac:dyDescent="0.2">
      <c r="A61" s="6">
        <f>IFERROR(VLOOKUP(B61,'[1]DADOS (OCULTAR)'!$P$3:$R$46,3,0),"")</f>
        <v>9039744001247</v>
      </c>
      <c r="B61" s="7" t="str">
        <f>'[1]TCE - ANEXO IV - Preencher'!C68</f>
        <v>UPA CABO DE SANTO AGOSTINHO</v>
      </c>
      <c r="C61" s="7" t="str">
        <f>'[1]TCE - ANEXO IV - Preencher'!E68</f>
        <v xml:space="preserve">4.6 - Serviços Médicos, Odontológico e Farmacêutocos </v>
      </c>
      <c r="D61" s="6">
        <f>'[1]TCE - ANEXO IV - Preencher'!F68</f>
        <v>10738834424</v>
      </c>
      <c r="E61" s="8" t="str">
        <f>'[1]TCE - ANEXO IV - Preencher'!G68</f>
        <v>FABIO JOSE BARBOSA RANGEL</v>
      </c>
      <c r="F61" s="8" t="str">
        <f>'[1]TCE - ANEXO IV - Preencher'!H68</f>
        <v>S</v>
      </c>
      <c r="G61" s="8" t="str">
        <f>'[1]TCE - ANEXO IV - Preencher'!I68</f>
        <v>N</v>
      </c>
      <c r="H61" s="8">
        <f>'[1]TCE - ANEXO IV - Preencher'!J68</f>
        <v>0</v>
      </c>
      <c r="I61" s="9" t="str">
        <f>IF('[1]TCE - ANEXO IV - Preencher'!K68="","",'[1]TCE - ANEXO IV - Preencher'!K68)</f>
        <v/>
      </c>
      <c r="J61" s="8">
        <f>'[1]TCE - ANEXO IV - Preencher'!L68</f>
        <v>0</v>
      </c>
      <c r="K61" s="8" t="str">
        <f>IF(F61="B",LEFT('[1]TCE - ANEXO IV - Preencher'!M68,2),IF(F61="S",LEFT('[1]TCE - ANEXO IV - Preencher'!M68,7),IF('[1]TCE - ANEXO IV - Preencher'!H68="","")))</f>
        <v/>
      </c>
      <c r="L61" s="10">
        <f>'[1]TCE - ANEXO IV - Preencher'!N68</f>
        <v>1533.33</v>
      </c>
    </row>
    <row r="62" spans="1:12" s="11" customFormat="1" ht="19.5" customHeight="1" x14ac:dyDescent="0.2">
      <c r="A62" s="6">
        <f>IFERROR(VLOOKUP(B62,'[1]DADOS (OCULTAR)'!$P$3:$R$46,3,0),"")</f>
        <v>9039744001247</v>
      </c>
      <c r="B62" s="7" t="str">
        <f>'[1]TCE - ANEXO IV - Preencher'!C69</f>
        <v>UPA CABO DE SANTO AGOSTINHO</v>
      </c>
      <c r="C62" s="7" t="str">
        <f>'[1]TCE - ANEXO IV - Preencher'!E69</f>
        <v xml:space="preserve">4.6 - Serviços Médicos, Odontológico e Farmacêutocos </v>
      </c>
      <c r="D62" s="6">
        <f>'[1]TCE - ANEXO IV - Preencher'!F69</f>
        <v>13244745725</v>
      </c>
      <c r="E62" s="8" t="str">
        <f>'[1]TCE - ANEXO IV - Preencher'!G69</f>
        <v xml:space="preserve">GABRIELA FLAESCHEN CABIRE </v>
      </c>
      <c r="F62" s="8" t="str">
        <f>'[1]TCE - ANEXO IV - Preencher'!H69</f>
        <v>S</v>
      </c>
      <c r="G62" s="8" t="str">
        <f>'[1]TCE - ANEXO IV - Preencher'!I69</f>
        <v>N</v>
      </c>
      <c r="H62" s="8">
        <f>'[1]TCE - ANEXO IV - Preencher'!J69</f>
        <v>0</v>
      </c>
      <c r="I62" s="9" t="str">
        <f>IF('[1]TCE - ANEXO IV - Preencher'!K69="","",'[1]TCE - ANEXO IV - Preencher'!K69)</f>
        <v/>
      </c>
      <c r="J62" s="8">
        <f>'[1]TCE - ANEXO IV - Preencher'!L69</f>
        <v>0</v>
      </c>
      <c r="K62" s="8" t="str">
        <f>IF(F62="B",LEFT('[1]TCE - ANEXO IV - Preencher'!M69,2),IF(F62="S",LEFT('[1]TCE - ANEXO IV - Preencher'!M69,7),IF('[1]TCE - ANEXO IV - Preencher'!H69="","")))</f>
        <v/>
      </c>
      <c r="L62" s="10">
        <f>'[1]TCE - ANEXO IV - Preencher'!N69</f>
        <v>4733.33</v>
      </c>
    </row>
    <row r="63" spans="1:12" s="11" customFormat="1" ht="19.5" customHeight="1" x14ac:dyDescent="0.2">
      <c r="A63" s="6">
        <f>IFERROR(VLOOKUP(B63,'[1]DADOS (OCULTAR)'!$P$3:$R$46,3,0),"")</f>
        <v>9039744001247</v>
      </c>
      <c r="B63" s="7" t="str">
        <f>'[1]TCE - ANEXO IV - Preencher'!C70</f>
        <v>UPA CABO DE SANTO AGOSTINHO</v>
      </c>
      <c r="C63" s="7" t="str">
        <f>'[1]TCE - ANEXO IV - Preencher'!E70</f>
        <v xml:space="preserve">4.6 - Serviços Médicos, Odontológico e Farmacêutocos </v>
      </c>
      <c r="D63" s="6">
        <f>'[1]TCE - ANEXO IV - Preencher'!F70</f>
        <v>2758758490</v>
      </c>
      <c r="E63" s="8" t="str">
        <f>'[1]TCE - ANEXO IV - Preencher'!G70</f>
        <v xml:space="preserve">GEOVANY ANTONIO ALVES DA SILVA </v>
      </c>
      <c r="F63" s="8" t="str">
        <f>'[1]TCE - ANEXO IV - Preencher'!H70</f>
        <v>S</v>
      </c>
      <c r="G63" s="8" t="str">
        <f>'[1]TCE - ANEXO IV - Preencher'!I70</f>
        <v>N</v>
      </c>
      <c r="H63" s="8">
        <f>'[1]TCE - ANEXO IV - Preencher'!J70</f>
        <v>0</v>
      </c>
      <c r="I63" s="9" t="str">
        <f>IF('[1]TCE - ANEXO IV - Preencher'!K70="","",'[1]TCE - ANEXO IV - Preencher'!K70)</f>
        <v/>
      </c>
      <c r="J63" s="8">
        <f>'[1]TCE - ANEXO IV - Preencher'!L70</f>
        <v>0</v>
      </c>
      <c r="K63" s="8" t="str">
        <f>IF(F63="B",LEFT('[1]TCE - ANEXO IV - Preencher'!M70,2),IF(F63="S",LEFT('[1]TCE - ANEXO IV - Preencher'!M70,7),IF('[1]TCE - ANEXO IV - Preencher'!H70="","")))</f>
        <v/>
      </c>
      <c r="L63" s="10">
        <f>'[1]TCE - ANEXO IV - Preencher'!N70</f>
        <v>1533.33</v>
      </c>
    </row>
    <row r="64" spans="1:12" s="11" customFormat="1" ht="19.5" customHeight="1" x14ac:dyDescent="0.2">
      <c r="A64" s="6">
        <f>IFERROR(VLOOKUP(B64,'[1]DADOS (OCULTAR)'!$P$3:$R$46,3,0),"")</f>
        <v>9039744001247</v>
      </c>
      <c r="B64" s="7" t="str">
        <f>'[1]TCE - ANEXO IV - Preencher'!C71</f>
        <v>UPA CABO DE SANTO AGOSTINHO</v>
      </c>
      <c r="C64" s="7" t="str">
        <f>'[1]TCE - ANEXO IV - Preencher'!E71</f>
        <v xml:space="preserve">4.6 - Serviços Médicos, Odontológico e Farmacêutocos </v>
      </c>
      <c r="D64" s="6">
        <f>'[1]TCE - ANEXO IV - Preencher'!F71</f>
        <v>8139736430</v>
      </c>
      <c r="E64" s="8" t="str">
        <f>'[1]TCE - ANEXO IV - Preencher'!G71</f>
        <v xml:space="preserve">ISABELA CRISTINA ARAUJO DE MACEDO </v>
      </c>
      <c r="F64" s="8" t="str">
        <f>'[1]TCE - ANEXO IV - Preencher'!H71</f>
        <v>S</v>
      </c>
      <c r="G64" s="8" t="str">
        <f>'[1]TCE - ANEXO IV - Preencher'!I71</f>
        <v>N</v>
      </c>
      <c r="H64" s="8">
        <f>'[1]TCE - ANEXO IV - Preencher'!J71</f>
        <v>0</v>
      </c>
      <c r="I64" s="9" t="str">
        <f>IF('[1]TCE - ANEXO IV - Preencher'!K71="","",'[1]TCE - ANEXO IV - Preencher'!K71)</f>
        <v/>
      </c>
      <c r="J64" s="8">
        <f>'[1]TCE - ANEXO IV - Preencher'!L71</f>
        <v>0</v>
      </c>
      <c r="K64" s="8" t="str">
        <f>IF(F64="B",LEFT('[1]TCE - ANEXO IV - Preencher'!M71,2),IF(F64="S",LEFT('[1]TCE - ANEXO IV - Preencher'!M71,7),IF('[1]TCE - ANEXO IV - Preencher'!H71="","")))</f>
        <v/>
      </c>
      <c r="L64" s="10">
        <f>'[1]TCE - ANEXO IV - Preencher'!N71</f>
        <v>1533.33</v>
      </c>
    </row>
    <row r="65" spans="1:12" s="11" customFormat="1" ht="19.5" customHeight="1" x14ac:dyDescent="0.2">
      <c r="A65" s="6">
        <f>IFERROR(VLOOKUP(B65,'[1]DADOS (OCULTAR)'!$P$3:$R$46,3,0),"")</f>
        <v>9039744001247</v>
      </c>
      <c r="B65" s="7" t="str">
        <f>'[1]TCE - ANEXO IV - Preencher'!C72</f>
        <v>UPA CABO DE SANTO AGOSTINHO</v>
      </c>
      <c r="C65" s="7" t="str">
        <f>'[1]TCE - ANEXO IV - Preencher'!E72</f>
        <v xml:space="preserve">4.6 - Serviços Médicos, Odontológico e Farmacêutocos </v>
      </c>
      <c r="D65" s="6">
        <f>'[1]TCE - ANEXO IV - Preencher'!F72</f>
        <v>8895707443</v>
      </c>
      <c r="E65" s="8" t="str">
        <f>'[1]TCE - ANEXO IV - Preencher'!G72</f>
        <v xml:space="preserve">JEFFERSON SILVA TAVARES </v>
      </c>
      <c r="F65" s="8" t="str">
        <f>'[1]TCE - ANEXO IV - Preencher'!H72</f>
        <v>S</v>
      </c>
      <c r="G65" s="8" t="str">
        <f>'[1]TCE - ANEXO IV - Preencher'!I72</f>
        <v>N</v>
      </c>
      <c r="H65" s="8">
        <f>'[1]TCE - ANEXO IV - Preencher'!J72</f>
        <v>0</v>
      </c>
      <c r="I65" s="9" t="str">
        <f>IF('[1]TCE - ANEXO IV - Preencher'!K72="","",'[1]TCE - ANEXO IV - Preencher'!K72)</f>
        <v/>
      </c>
      <c r="J65" s="8">
        <f>'[1]TCE - ANEXO IV - Preencher'!L72</f>
        <v>0</v>
      </c>
      <c r="K65" s="8" t="str">
        <f>IF(F65="B",LEFT('[1]TCE - ANEXO IV - Preencher'!M72,2),IF(F65="S",LEFT('[1]TCE - ANEXO IV - Preencher'!M72,7),IF('[1]TCE - ANEXO IV - Preencher'!H72="","")))</f>
        <v/>
      </c>
      <c r="L65" s="10">
        <f>'[1]TCE - ANEXO IV - Preencher'!N72</f>
        <v>1533.33</v>
      </c>
    </row>
    <row r="66" spans="1:12" s="11" customFormat="1" ht="19.5" customHeight="1" x14ac:dyDescent="0.2">
      <c r="A66" s="6">
        <f>IFERROR(VLOOKUP(B66,'[1]DADOS (OCULTAR)'!$P$3:$R$46,3,0),"")</f>
        <v>9039744001247</v>
      </c>
      <c r="B66" s="7" t="str">
        <f>'[1]TCE - ANEXO IV - Preencher'!C73</f>
        <v>UPA CABO DE SANTO AGOSTINHO</v>
      </c>
      <c r="C66" s="7" t="str">
        <f>'[1]TCE - ANEXO IV - Preencher'!E73</f>
        <v xml:space="preserve">4.6 - Serviços Médicos, Odontológico e Farmacêutocos </v>
      </c>
      <c r="D66" s="6">
        <f>'[1]TCE - ANEXO IV - Preencher'!F73</f>
        <v>3170511130</v>
      </c>
      <c r="E66" s="8" t="str">
        <f>'[1]TCE - ANEXO IV - Preencher'!G73</f>
        <v xml:space="preserve">JORGE ABILIO PAZETO </v>
      </c>
      <c r="F66" s="8" t="str">
        <f>'[1]TCE - ANEXO IV - Preencher'!H73</f>
        <v>S</v>
      </c>
      <c r="G66" s="8" t="str">
        <f>'[1]TCE - ANEXO IV - Preencher'!I73</f>
        <v>N</v>
      </c>
      <c r="H66" s="8">
        <f>'[1]TCE - ANEXO IV - Preencher'!J73</f>
        <v>0</v>
      </c>
      <c r="I66" s="9" t="str">
        <f>IF('[1]TCE - ANEXO IV - Preencher'!K73="","",'[1]TCE - ANEXO IV - Preencher'!K73)</f>
        <v/>
      </c>
      <c r="J66" s="8">
        <f>'[1]TCE - ANEXO IV - Preencher'!L73</f>
        <v>0</v>
      </c>
      <c r="K66" s="8" t="str">
        <f>IF(F66="B",LEFT('[1]TCE - ANEXO IV - Preencher'!M73,2),IF(F66="S",LEFT('[1]TCE - ANEXO IV - Preencher'!M73,7),IF('[1]TCE - ANEXO IV - Preencher'!H73="","")))</f>
        <v/>
      </c>
      <c r="L66" s="10">
        <f>'[1]TCE - ANEXO IV - Preencher'!N73</f>
        <v>6133.32</v>
      </c>
    </row>
    <row r="67" spans="1:12" s="11" customFormat="1" ht="19.5" customHeight="1" x14ac:dyDescent="0.2">
      <c r="A67" s="6">
        <f>IFERROR(VLOOKUP(B67,'[1]DADOS (OCULTAR)'!$P$3:$R$46,3,0),"")</f>
        <v>9039744001247</v>
      </c>
      <c r="B67" s="7" t="str">
        <f>'[1]TCE - ANEXO IV - Preencher'!C74</f>
        <v>UPA CABO DE SANTO AGOSTINHO</v>
      </c>
      <c r="C67" s="7" t="str">
        <f>'[1]TCE - ANEXO IV - Preencher'!E74</f>
        <v xml:space="preserve">4.6 - Serviços Médicos, Odontológico e Farmacêutocos </v>
      </c>
      <c r="D67" s="6">
        <f>'[1]TCE - ANEXO IV - Preencher'!F74</f>
        <v>4835508335</v>
      </c>
      <c r="E67" s="8" t="str">
        <f>'[1]TCE - ANEXO IV - Preencher'!G74</f>
        <v xml:space="preserve">LIVIO AMARO PEREIRA </v>
      </c>
      <c r="F67" s="8" t="str">
        <f>'[1]TCE - ANEXO IV - Preencher'!H74</f>
        <v>S</v>
      </c>
      <c r="G67" s="8" t="str">
        <f>'[1]TCE - ANEXO IV - Preencher'!I74</f>
        <v>N</v>
      </c>
      <c r="H67" s="8">
        <f>'[1]TCE - ANEXO IV - Preencher'!J74</f>
        <v>0</v>
      </c>
      <c r="I67" s="9" t="str">
        <f>IF('[1]TCE - ANEXO IV - Preencher'!K74="","",'[1]TCE - ANEXO IV - Preencher'!K74)</f>
        <v/>
      </c>
      <c r="J67" s="8">
        <f>'[1]TCE - ANEXO IV - Preencher'!L74</f>
        <v>0</v>
      </c>
      <c r="K67" s="8" t="str">
        <f>IF(F67="B",LEFT('[1]TCE - ANEXO IV - Preencher'!M74,2),IF(F67="S",LEFT('[1]TCE - ANEXO IV - Preencher'!M74,7),IF('[1]TCE - ANEXO IV - Preencher'!H74="","")))</f>
        <v/>
      </c>
      <c r="L67" s="10">
        <f>'[1]TCE - ANEXO IV - Preencher'!N74</f>
        <v>6133.32</v>
      </c>
    </row>
    <row r="68" spans="1:12" s="11" customFormat="1" ht="19.5" customHeight="1" x14ac:dyDescent="0.2">
      <c r="A68" s="6">
        <f>IFERROR(VLOOKUP(B68,'[1]DADOS (OCULTAR)'!$P$3:$R$46,3,0),"")</f>
        <v>9039744001247</v>
      </c>
      <c r="B68" s="7" t="str">
        <f>'[1]TCE - ANEXO IV - Preencher'!C75</f>
        <v>UPA CABO DE SANTO AGOSTINHO</v>
      </c>
      <c r="C68" s="7" t="str">
        <f>'[1]TCE - ANEXO IV - Preencher'!E75</f>
        <v xml:space="preserve">4.6 - Serviços Médicos, Odontológico e Farmacêutocos </v>
      </c>
      <c r="D68" s="6">
        <f>'[1]TCE - ANEXO IV - Preencher'!F75</f>
        <v>7156301489</v>
      </c>
      <c r="E68" s="8" t="str">
        <f>'[1]TCE - ANEXO IV - Preencher'!G75</f>
        <v xml:space="preserve">LORENA CRISTINA DE LIMA SABINO </v>
      </c>
      <c r="F68" s="8" t="str">
        <f>'[1]TCE - ANEXO IV - Preencher'!H75</f>
        <v>S</v>
      </c>
      <c r="G68" s="8" t="str">
        <f>'[1]TCE - ANEXO IV - Preencher'!I75</f>
        <v>N</v>
      </c>
      <c r="H68" s="8">
        <f>'[1]TCE - ANEXO IV - Preencher'!J75</f>
        <v>0</v>
      </c>
      <c r="I68" s="9" t="str">
        <f>IF('[1]TCE - ANEXO IV - Preencher'!K75="","",'[1]TCE - ANEXO IV - Preencher'!K75)</f>
        <v/>
      </c>
      <c r="J68" s="8">
        <f>'[1]TCE - ANEXO IV - Preencher'!L75</f>
        <v>0</v>
      </c>
      <c r="K68" s="8" t="str">
        <f>IF(F68="B",LEFT('[1]TCE - ANEXO IV - Preencher'!M75,2),IF(F68="S",LEFT('[1]TCE - ANEXO IV - Preencher'!M75,7),IF('[1]TCE - ANEXO IV - Preencher'!H75="","")))</f>
        <v/>
      </c>
      <c r="L68" s="10">
        <f>'[1]TCE - ANEXO IV - Preencher'!N75</f>
        <v>1666.67</v>
      </c>
    </row>
    <row r="69" spans="1:12" s="11" customFormat="1" ht="19.5" customHeight="1" x14ac:dyDescent="0.2">
      <c r="A69" s="6">
        <f>IFERROR(VLOOKUP(B69,'[1]DADOS (OCULTAR)'!$P$3:$R$46,3,0),"")</f>
        <v>9039744001247</v>
      </c>
      <c r="B69" s="7" t="str">
        <f>'[1]TCE - ANEXO IV - Preencher'!C76</f>
        <v>UPA CABO DE SANTO AGOSTINHO</v>
      </c>
      <c r="C69" s="7" t="str">
        <f>'[1]TCE - ANEXO IV - Preencher'!E76</f>
        <v xml:space="preserve">4.6 - Serviços Médicos, Odontológico e Farmacêutocos </v>
      </c>
      <c r="D69" s="6">
        <f>'[1]TCE - ANEXO IV - Preencher'!F76</f>
        <v>10278962432</v>
      </c>
      <c r="E69" s="8" t="str">
        <f>'[1]TCE - ANEXO IV - Preencher'!G76</f>
        <v xml:space="preserve">MAISA FREITAS DA COSTA </v>
      </c>
      <c r="F69" s="8" t="str">
        <f>'[1]TCE - ANEXO IV - Preencher'!H76</f>
        <v>S</v>
      </c>
      <c r="G69" s="8" t="str">
        <f>'[1]TCE - ANEXO IV - Preencher'!I76</f>
        <v>N</v>
      </c>
      <c r="H69" s="8">
        <f>'[1]TCE - ANEXO IV - Preencher'!J76</f>
        <v>0</v>
      </c>
      <c r="I69" s="9" t="str">
        <f>IF('[1]TCE - ANEXO IV - Preencher'!K76="","",'[1]TCE - ANEXO IV - Preencher'!K76)</f>
        <v/>
      </c>
      <c r="J69" s="8">
        <f>'[1]TCE - ANEXO IV - Preencher'!L76</f>
        <v>0</v>
      </c>
      <c r="K69" s="8" t="str">
        <f>IF(F69="B",LEFT('[1]TCE - ANEXO IV - Preencher'!M76,2),IF(F69="S",LEFT('[1]TCE - ANEXO IV - Preencher'!M76,7),IF('[1]TCE - ANEXO IV - Preencher'!H76="","")))</f>
        <v/>
      </c>
      <c r="L69" s="10">
        <f>'[1]TCE - ANEXO IV - Preencher'!N76</f>
        <v>4599.99</v>
      </c>
    </row>
    <row r="70" spans="1:12" s="11" customFormat="1" ht="19.5" customHeight="1" x14ac:dyDescent="0.2">
      <c r="A70" s="6">
        <f>IFERROR(VLOOKUP(B70,'[1]DADOS (OCULTAR)'!$P$3:$R$46,3,0),"")</f>
        <v>9039744001247</v>
      </c>
      <c r="B70" s="7" t="str">
        <f>'[1]TCE - ANEXO IV - Preencher'!C77</f>
        <v>UPA CABO DE SANTO AGOSTINHO</v>
      </c>
      <c r="C70" s="7" t="str">
        <f>'[1]TCE - ANEXO IV - Preencher'!E77</f>
        <v xml:space="preserve">4.6 - Serviços Médicos, Odontológico e Farmacêutocos </v>
      </c>
      <c r="D70" s="6">
        <f>'[1]TCE - ANEXO IV - Preencher'!F77</f>
        <v>10635737426</v>
      </c>
      <c r="E70" s="8" t="str">
        <f>'[1]TCE - ANEXO IV - Preencher'!G77</f>
        <v xml:space="preserve">MARIA JULIA DA CRUZ GOUVEIA NETO DE MENDONÇA </v>
      </c>
      <c r="F70" s="8" t="str">
        <f>'[1]TCE - ANEXO IV - Preencher'!H77</f>
        <v>S</v>
      </c>
      <c r="G70" s="8" t="str">
        <f>'[1]TCE - ANEXO IV - Preencher'!I77</f>
        <v>N</v>
      </c>
      <c r="H70" s="8">
        <f>'[1]TCE - ANEXO IV - Preencher'!J77</f>
        <v>0</v>
      </c>
      <c r="I70" s="9" t="str">
        <f>IF('[1]TCE - ANEXO IV - Preencher'!K77="","",'[1]TCE - ANEXO IV - Preencher'!K77)</f>
        <v/>
      </c>
      <c r="J70" s="8">
        <f>'[1]TCE - ANEXO IV - Preencher'!L77</f>
        <v>0</v>
      </c>
      <c r="K70" s="8" t="str">
        <f>IF(F70="B",LEFT('[1]TCE - ANEXO IV - Preencher'!M77,2),IF(F70="S",LEFT('[1]TCE - ANEXO IV - Preencher'!M77,7),IF('[1]TCE - ANEXO IV - Preencher'!H77="","")))</f>
        <v/>
      </c>
      <c r="L70" s="10">
        <f>'[1]TCE - ANEXO IV - Preencher'!N77</f>
        <v>3066.66</v>
      </c>
    </row>
    <row r="71" spans="1:12" s="11" customFormat="1" ht="19.5" customHeight="1" x14ac:dyDescent="0.2">
      <c r="A71" s="6">
        <f>IFERROR(VLOOKUP(B71,'[1]DADOS (OCULTAR)'!$P$3:$R$46,3,0),"")</f>
        <v>9039744001247</v>
      </c>
      <c r="B71" s="7" t="str">
        <f>'[1]TCE - ANEXO IV - Preencher'!C78</f>
        <v>UPA CABO DE SANTO AGOSTINHO</v>
      </c>
      <c r="C71" s="7" t="str">
        <f>'[1]TCE - ANEXO IV - Preencher'!E78</f>
        <v xml:space="preserve">4.6 - Serviços Médicos, Odontológico e Farmacêutocos </v>
      </c>
      <c r="D71" s="6">
        <f>'[1]TCE - ANEXO IV - Preencher'!F78</f>
        <v>10919560490</v>
      </c>
      <c r="E71" s="8" t="str">
        <f>'[1]TCE - ANEXO IV - Preencher'!G78</f>
        <v xml:space="preserve">NATHALIA AMANDA DE VASCONCELLOS PISCOYA </v>
      </c>
      <c r="F71" s="8" t="str">
        <f>'[1]TCE - ANEXO IV - Preencher'!H78</f>
        <v>S</v>
      </c>
      <c r="G71" s="8" t="str">
        <f>'[1]TCE - ANEXO IV - Preencher'!I78</f>
        <v>N</v>
      </c>
      <c r="H71" s="8">
        <f>'[1]TCE - ANEXO IV - Preencher'!J78</f>
        <v>0</v>
      </c>
      <c r="I71" s="9" t="str">
        <f>IF('[1]TCE - ANEXO IV - Preencher'!K78="","",'[1]TCE - ANEXO IV - Preencher'!K78)</f>
        <v/>
      </c>
      <c r="J71" s="8">
        <f>'[1]TCE - ANEXO IV - Preencher'!L78</f>
        <v>0</v>
      </c>
      <c r="K71" s="8" t="str">
        <f>IF(F71="B",LEFT('[1]TCE - ANEXO IV - Preencher'!M78,2),IF(F71="S",LEFT('[1]TCE - ANEXO IV - Preencher'!M78,7),IF('[1]TCE - ANEXO IV - Preencher'!H78="","")))</f>
        <v/>
      </c>
      <c r="L71" s="10">
        <f>'[1]TCE - ANEXO IV - Preencher'!N78</f>
        <v>3333.34</v>
      </c>
    </row>
    <row r="72" spans="1:12" s="11" customFormat="1" ht="19.5" customHeight="1" x14ac:dyDescent="0.2">
      <c r="A72" s="6">
        <f>IFERROR(VLOOKUP(B72,'[1]DADOS (OCULTAR)'!$P$3:$R$46,3,0),"")</f>
        <v>9039744001247</v>
      </c>
      <c r="B72" s="7" t="str">
        <f>'[1]TCE - ANEXO IV - Preencher'!C79</f>
        <v>UPA CABO DE SANTO AGOSTINHO</v>
      </c>
      <c r="C72" s="7" t="str">
        <f>'[1]TCE - ANEXO IV - Preencher'!E79</f>
        <v xml:space="preserve">4.6 - Serviços Médicos, Odontológico e Farmacêutocos </v>
      </c>
      <c r="D72" s="6">
        <f>'[1]TCE - ANEXO IV - Preencher'!F79</f>
        <v>8294587435</v>
      </c>
      <c r="E72" s="8" t="str">
        <f>'[1]TCE - ANEXO IV - Preencher'!G79</f>
        <v xml:space="preserve">PATRICIA HANDE </v>
      </c>
      <c r="F72" s="8" t="str">
        <f>'[1]TCE - ANEXO IV - Preencher'!H79</f>
        <v>S</v>
      </c>
      <c r="G72" s="8" t="str">
        <f>'[1]TCE - ANEXO IV - Preencher'!I79</f>
        <v>N</v>
      </c>
      <c r="H72" s="8">
        <f>'[1]TCE - ANEXO IV - Preencher'!J79</f>
        <v>0</v>
      </c>
      <c r="I72" s="9" t="str">
        <f>IF('[1]TCE - ANEXO IV - Preencher'!K79="","",'[1]TCE - ANEXO IV - Preencher'!K79)</f>
        <v/>
      </c>
      <c r="J72" s="8">
        <f>'[1]TCE - ANEXO IV - Preencher'!L79</f>
        <v>0</v>
      </c>
      <c r="K72" s="8" t="str">
        <f>IF(F72="B",LEFT('[1]TCE - ANEXO IV - Preencher'!M79,2),IF(F72="S",LEFT('[1]TCE - ANEXO IV - Preencher'!M79,7),IF('[1]TCE - ANEXO IV - Preencher'!H79="","")))</f>
        <v/>
      </c>
      <c r="L72" s="10">
        <f>'[1]TCE - ANEXO IV - Preencher'!N79</f>
        <v>4599.99</v>
      </c>
    </row>
    <row r="73" spans="1:12" s="11" customFormat="1" ht="19.5" customHeight="1" x14ac:dyDescent="0.2">
      <c r="A73" s="6">
        <f>IFERROR(VLOOKUP(B73,'[1]DADOS (OCULTAR)'!$P$3:$R$46,3,0),"")</f>
        <v>9039744001247</v>
      </c>
      <c r="B73" s="7" t="str">
        <f>'[1]TCE - ANEXO IV - Preencher'!C80</f>
        <v>UPA CABO DE SANTO AGOSTINHO</v>
      </c>
      <c r="C73" s="7" t="str">
        <f>'[1]TCE - ANEXO IV - Preencher'!E80</f>
        <v xml:space="preserve">4.6 - Serviços Médicos, Odontológico e Farmacêutocos </v>
      </c>
      <c r="D73" s="6">
        <f>'[1]TCE - ANEXO IV - Preencher'!F80</f>
        <v>1296756106</v>
      </c>
      <c r="E73" s="8" t="str">
        <f>'[1]TCE - ANEXO IV - Preencher'!G80</f>
        <v xml:space="preserve">RAYSSA BATISTA DA SILVA </v>
      </c>
      <c r="F73" s="8" t="str">
        <f>'[1]TCE - ANEXO IV - Preencher'!H80</f>
        <v>S</v>
      </c>
      <c r="G73" s="8" t="str">
        <f>'[1]TCE - ANEXO IV - Preencher'!I80</f>
        <v>N</v>
      </c>
      <c r="H73" s="8">
        <f>'[1]TCE - ANEXO IV - Preencher'!J80</f>
        <v>0</v>
      </c>
      <c r="I73" s="9" t="str">
        <f>IF('[1]TCE - ANEXO IV - Preencher'!K80="","",'[1]TCE - ANEXO IV - Preencher'!K80)</f>
        <v/>
      </c>
      <c r="J73" s="8">
        <f>'[1]TCE - ANEXO IV - Preencher'!L80</f>
        <v>0</v>
      </c>
      <c r="K73" s="8" t="str">
        <f>IF(F73="B",LEFT('[1]TCE - ANEXO IV - Preencher'!M80,2),IF(F73="S",LEFT('[1]TCE - ANEXO IV - Preencher'!M80,7),IF('[1]TCE - ANEXO IV - Preencher'!H80="","")))</f>
        <v/>
      </c>
      <c r="L73" s="10">
        <f>'[1]TCE - ANEXO IV - Preencher'!N80</f>
        <v>3066.66</v>
      </c>
    </row>
    <row r="74" spans="1:12" s="11" customFormat="1" ht="19.5" customHeight="1" x14ac:dyDescent="0.2">
      <c r="A74" s="6">
        <f>IFERROR(VLOOKUP(B74,'[1]DADOS (OCULTAR)'!$P$3:$R$46,3,0),"")</f>
        <v>9039744001247</v>
      </c>
      <c r="B74" s="7" t="str">
        <f>'[1]TCE - ANEXO IV - Preencher'!C81</f>
        <v>UPA CABO DE SANTO AGOSTINHO</v>
      </c>
      <c r="C74" s="7" t="str">
        <f>'[1]TCE - ANEXO IV - Preencher'!E81</f>
        <v xml:space="preserve">4.6 - Serviços Médicos, Odontológico e Farmacêutocos </v>
      </c>
      <c r="D74" s="6">
        <f>'[1]TCE - ANEXO IV - Preencher'!F81</f>
        <v>10431628440</v>
      </c>
      <c r="E74" s="8" t="str">
        <f>'[1]TCE - ANEXO IV - Preencher'!G81</f>
        <v xml:space="preserve">RENATA MARIA PEREIRA DE MENESES VAZ </v>
      </c>
      <c r="F74" s="8" t="str">
        <f>'[1]TCE - ANEXO IV - Preencher'!H81</f>
        <v>S</v>
      </c>
      <c r="G74" s="8" t="str">
        <f>'[1]TCE - ANEXO IV - Preencher'!I81</f>
        <v>N</v>
      </c>
      <c r="H74" s="8">
        <f>'[1]TCE - ANEXO IV - Preencher'!J81</f>
        <v>0</v>
      </c>
      <c r="I74" s="9" t="str">
        <f>IF('[1]TCE - ANEXO IV - Preencher'!K81="","",'[1]TCE - ANEXO IV - Preencher'!K81)</f>
        <v/>
      </c>
      <c r="J74" s="8">
        <f>'[1]TCE - ANEXO IV - Preencher'!L81</f>
        <v>0</v>
      </c>
      <c r="K74" s="8" t="str">
        <f>IF(F74="B",LEFT('[1]TCE - ANEXO IV - Preencher'!M81,2),IF(F74="S",LEFT('[1]TCE - ANEXO IV - Preencher'!M81,7),IF('[1]TCE - ANEXO IV - Preencher'!H81="","")))</f>
        <v/>
      </c>
      <c r="L74" s="10">
        <f>'[1]TCE - ANEXO IV - Preencher'!N81</f>
        <v>6133.32</v>
      </c>
    </row>
    <row r="75" spans="1:12" s="11" customFormat="1" ht="19.5" customHeight="1" x14ac:dyDescent="0.2">
      <c r="A75" s="6">
        <f>IFERROR(VLOOKUP(B75,'[1]DADOS (OCULTAR)'!$P$3:$R$46,3,0),"")</f>
        <v>9039744001247</v>
      </c>
      <c r="B75" s="7" t="str">
        <f>'[1]TCE - ANEXO IV - Preencher'!C82</f>
        <v>UPA CABO DE SANTO AGOSTINHO</v>
      </c>
      <c r="C75" s="7" t="str">
        <f>'[1]TCE - ANEXO IV - Preencher'!E82</f>
        <v xml:space="preserve">4.6 - Serviços Médicos, Odontológico e Farmacêutocos </v>
      </c>
      <c r="D75" s="6">
        <f>'[1]TCE - ANEXO IV - Preencher'!F82</f>
        <v>959249494</v>
      </c>
      <c r="E75" s="8" t="str">
        <f>'[1]TCE - ANEXO IV - Preencher'!G82</f>
        <v xml:space="preserve">THALES CARVALHO DE LACERDA </v>
      </c>
      <c r="F75" s="8" t="str">
        <f>'[1]TCE - ANEXO IV - Preencher'!H82</f>
        <v>S</v>
      </c>
      <c r="G75" s="8" t="str">
        <f>'[1]TCE - ANEXO IV - Preencher'!I82</f>
        <v>N</v>
      </c>
      <c r="H75" s="8">
        <f>'[1]TCE - ANEXO IV - Preencher'!J82</f>
        <v>0</v>
      </c>
      <c r="I75" s="9" t="str">
        <f>IF('[1]TCE - ANEXO IV - Preencher'!K82="","",'[1]TCE - ANEXO IV - Preencher'!K82)</f>
        <v/>
      </c>
      <c r="J75" s="8">
        <f>'[1]TCE - ANEXO IV - Preencher'!L82</f>
        <v>0</v>
      </c>
      <c r="K75" s="8" t="str">
        <f>IF(F75="B",LEFT('[1]TCE - ANEXO IV - Preencher'!M82,2),IF(F75="S",LEFT('[1]TCE - ANEXO IV - Preencher'!M82,7),IF('[1]TCE - ANEXO IV - Preencher'!H82="","")))</f>
        <v/>
      </c>
      <c r="L75" s="10">
        <f>'[1]TCE - ANEXO IV - Preencher'!N82</f>
        <v>4599.99</v>
      </c>
    </row>
    <row r="76" spans="1:12" s="11" customFormat="1" ht="19.5" customHeight="1" x14ac:dyDescent="0.2">
      <c r="A76" s="6">
        <f>IFERROR(VLOOKUP(B76,'[1]DADOS (OCULTAR)'!$P$3:$R$46,3,0),"")</f>
        <v>9039744001247</v>
      </c>
      <c r="B76" s="7" t="str">
        <f>'[1]TCE - ANEXO IV - Preencher'!C83</f>
        <v>UPA CABO DE SANTO AGOSTINHO</v>
      </c>
      <c r="C76" s="7" t="str">
        <f>'[1]TCE - ANEXO IV - Preencher'!E83</f>
        <v xml:space="preserve">4.6 - Serviços Médicos, Odontológico e Farmacêutocos </v>
      </c>
      <c r="D76" s="6">
        <f>'[1]TCE - ANEXO IV - Preencher'!F83</f>
        <v>7604403441</v>
      </c>
      <c r="E76" s="8" t="str">
        <f>'[1]TCE - ANEXO IV - Preencher'!G83</f>
        <v>THIAGO LUIZ DE SOUZA OLIVEIRA</v>
      </c>
      <c r="F76" s="8" t="str">
        <f>'[1]TCE - ANEXO IV - Preencher'!H83</f>
        <v>S</v>
      </c>
      <c r="G76" s="8" t="str">
        <f>'[1]TCE - ANEXO IV - Preencher'!I83</f>
        <v>N</v>
      </c>
      <c r="H76" s="8">
        <f>'[1]TCE - ANEXO IV - Preencher'!J83</f>
        <v>0</v>
      </c>
      <c r="I76" s="9" t="str">
        <f>IF('[1]TCE - ANEXO IV - Preencher'!K83="","",'[1]TCE - ANEXO IV - Preencher'!K83)</f>
        <v/>
      </c>
      <c r="J76" s="8">
        <f>'[1]TCE - ANEXO IV - Preencher'!L83</f>
        <v>0</v>
      </c>
      <c r="K76" s="8" t="str">
        <f>IF(F76="B",LEFT('[1]TCE - ANEXO IV - Preencher'!M83,2),IF(F76="S",LEFT('[1]TCE - ANEXO IV - Preencher'!M83,7),IF('[1]TCE - ANEXO IV - Preencher'!H83="","")))</f>
        <v/>
      </c>
      <c r="L76" s="10">
        <f>'[1]TCE - ANEXO IV - Preencher'!N83</f>
        <v>4599.99</v>
      </c>
    </row>
    <row r="77" spans="1:12" s="11" customFormat="1" ht="19.5" customHeight="1" x14ac:dyDescent="0.2">
      <c r="A77" s="6">
        <f>IFERROR(VLOOKUP(B77,'[1]DADOS (OCULTAR)'!$P$3:$R$46,3,0),"")</f>
        <v>9039744001247</v>
      </c>
      <c r="B77" s="7" t="str">
        <f>'[1]TCE - ANEXO IV - Preencher'!C84</f>
        <v>UPA CABO DE SANTO AGOSTINHO</v>
      </c>
      <c r="C77" s="7" t="str">
        <f>'[1]TCE - ANEXO IV - Preencher'!E84</f>
        <v xml:space="preserve">4.6 - Serviços Médicos, Odontológico e Farmacêutocos </v>
      </c>
      <c r="D77" s="6">
        <f>'[1]TCE - ANEXO IV - Preencher'!F84</f>
        <v>1353323544</v>
      </c>
      <c r="E77" s="8" t="str">
        <f>'[1]TCE - ANEXO IV - Preencher'!G84</f>
        <v xml:space="preserve">ULYSSES FERREIRA SANTOS </v>
      </c>
      <c r="F77" s="8" t="str">
        <f>'[1]TCE - ANEXO IV - Preencher'!H84</f>
        <v>S</v>
      </c>
      <c r="G77" s="8" t="str">
        <f>'[1]TCE - ANEXO IV - Preencher'!I84</f>
        <v>N</v>
      </c>
      <c r="H77" s="8">
        <f>'[1]TCE - ANEXO IV - Preencher'!J84</f>
        <v>0</v>
      </c>
      <c r="I77" s="9" t="str">
        <f>IF('[1]TCE - ANEXO IV - Preencher'!K84="","",'[1]TCE - ANEXO IV - Preencher'!K84)</f>
        <v/>
      </c>
      <c r="J77" s="8">
        <f>'[1]TCE - ANEXO IV - Preencher'!L84</f>
        <v>0</v>
      </c>
      <c r="K77" s="8" t="str">
        <f>IF(F77="B",LEFT('[1]TCE - ANEXO IV - Preencher'!M84,2),IF(F77="S",LEFT('[1]TCE - ANEXO IV - Preencher'!M84,7),IF('[1]TCE - ANEXO IV - Preencher'!H84="","")))</f>
        <v/>
      </c>
      <c r="L77" s="10">
        <f>'[1]TCE - ANEXO IV - Preencher'!N84</f>
        <v>1533.33</v>
      </c>
    </row>
    <row r="78" spans="1:12" s="11" customFormat="1" ht="19.5" customHeight="1" x14ac:dyDescent="0.2">
      <c r="A78" s="6">
        <f>IFERROR(VLOOKUP(B78,'[1]DADOS (OCULTAR)'!$P$3:$R$46,3,0),"")</f>
        <v>9039744001247</v>
      </c>
      <c r="B78" s="7" t="str">
        <f>'[1]TCE - ANEXO IV - Preencher'!C85</f>
        <v>UPA CABO DE SANTO AGOSTINHO</v>
      </c>
      <c r="C78" s="7" t="str">
        <f>'[1]TCE - ANEXO IV - Preencher'!E85</f>
        <v xml:space="preserve">4.6 - Serviços Médicos, Odontológico e Farmacêutocos </v>
      </c>
      <c r="D78" s="6">
        <f>'[1]TCE - ANEXO IV - Preencher'!F85</f>
        <v>7901795476</v>
      </c>
      <c r="E78" s="8" t="str">
        <f>'[1]TCE - ANEXO IV - Preencher'!G85</f>
        <v xml:space="preserve">IARA BATISTA SOARES </v>
      </c>
      <c r="F78" s="8" t="str">
        <f>'[1]TCE - ANEXO IV - Preencher'!H85</f>
        <v>S</v>
      </c>
      <c r="G78" s="8" t="str">
        <f>'[1]TCE - ANEXO IV - Preencher'!I85</f>
        <v>N</v>
      </c>
      <c r="H78" s="8">
        <f>'[1]TCE - ANEXO IV - Preencher'!J85</f>
        <v>0</v>
      </c>
      <c r="I78" s="9" t="str">
        <f>IF('[1]TCE - ANEXO IV - Preencher'!K85="","",'[1]TCE - ANEXO IV - Preencher'!K85)</f>
        <v/>
      </c>
      <c r="J78" s="8">
        <f>'[1]TCE - ANEXO IV - Preencher'!L85</f>
        <v>0</v>
      </c>
      <c r="K78" s="8" t="str">
        <f>IF(F78="B",LEFT('[1]TCE - ANEXO IV - Preencher'!M85,2),IF(F78="S",LEFT('[1]TCE - ANEXO IV - Preencher'!M85,7),IF('[1]TCE - ANEXO IV - Preencher'!H85="","")))</f>
        <v/>
      </c>
      <c r="L78" s="10">
        <f>'[1]TCE - ANEXO IV - Preencher'!N85</f>
        <v>1474</v>
      </c>
    </row>
    <row r="79" spans="1:12" s="11" customFormat="1" ht="19.5" customHeight="1" x14ac:dyDescent="0.2">
      <c r="A79" s="6">
        <f>IFERROR(VLOOKUP(B79,'[1]DADOS (OCULTAR)'!$P$3:$R$46,3,0),"")</f>
        <v>9039744001247</v>
      </c>
      <c r="B79" s="7" t="str">
        <f>'[1]TCE - ANEXO IV - Preencher'!C86</f>
        <v>UPA CABO DE SANTO AGOSTINHO</v>
      </c>
      <c r="C79" s="7" t="str">
        <f>'[1]TCE - ANEXO IV - Preencher'!E86</f>
        <v xml:space="preserve">4.6 - Serviços Médicos, Odontológico e Farmacêutocos </v>
      </c>
      <c r="D79" s="6">
        <f>'[1]TCE - ANEXO IV - Preencher'!F86</f>
        <v>7175901437</v>
      </c>
      <c r="E79" s="8" t="str">
        <f>'[1]TCE - ANEXO IV - Preencher'!G86</f>
        <v xml:space="preserve">JESSICA LOPES DA SILVA </v>
      </c>
      <c r="F79" s="8" t="str">
        <f>'[1]TCE - ANEXO IV - Preencher'!H86</f>
        <v>S</v>
      </c>
      <c r="G79" s="8" t="str">
        <f>'[1]TCE - ANEXO IV - Preencher'!I86</f>
        <v>N</v>
      </c>
      <c r="H79" s="8">
        <f>'[1]TCE - ANEXO IV - Preencher'!J86</f>
        <v>0</v>
      </c>
      <c r="I79" s="9" t="str">
        <f>IF('[1]TCE - ANEXO IV - Preencher'!K86="","",'[1]TCE - ANEXO IV - Preencher'!K86)</f>
        <v/>
      </c>
      <c r="J79" s="8">
        <f>'[1]TCE - ANEXO IV - Preencher'!L86</f>
        <v>0</v>
      </c>
      <c r="K79" s="8" t="str">
        <f>IF(F79="B",LEFT('[1]TCE - ANEXO IV - Preencher'!M86,2),IF(F79="S",LEFT('[1]TCE - ANEXO IV - Preencher'!M86,7),IF('[1]TCE - ANEXO IV - Preencher'!H86="","")))</f>
        <v/>
      </c>
      <c r="L79" s="10">
        <f>'[1]TCE - ANEXO IV - Preencher'!N86</f>
        <v>418</v>
      </c>
    </row>
    <row r="80" spans="1:12" s="11" customFormat="1" ht="19.5" customHeight="1" x14ac:dyDescent="0.2">
      <c r="A80" s="6">
        <f>IFERROR(VLOOKUP(B80,'[1]DADOS (OCULTAR)'!$P$3:$R$46,3,0),"")</f>
        <v>9039744001247</v>
      </c>
      <c r="B80" s="7" t="str">
        <f>'[1]TCE - ANEXO IV - Preencher'!C87</f>
        <v>UPA CABO DE SANTO AGOSTINHO</v>
      </c>
      <c r="C80" s="7" t="str">
        <f>'[1]TCE - ANEXO IV - Preencher'!E87</f>
        <v xml:space="preserve">4.6 - Serviços Médicos, Odontológico e Farmacêutocos </v>
      </c>
      <c r="D80" s="6">
        <f>'[1]TCE - ANEXO IV - Preencher'!F87</f>
        <v>70350748489</v>
      </c>
      <c r="E80" s="8" t="str">
        <f>'[1]TCE - ANEXO IV - Preencher'!G87</f>
        <v xml:space="preserve">MARIA GABRIELA ALVES DA SILVA </v>
      </c>
      <c r="F80" s="8" t="str">
        <f>'[1]TCE - ANEXO IV - Preencher'!H87</f>
        <v>S</v>
      </c>
      <c r="G80" s="8" t="str">
        <f>'[1]TCE - ANEXO IV - Preencher'!I87</f>
        <v>N</v>
      </c>
      <c r="H80" s="8">
        <f>'[1]TCE - ANEXO IV - Preencher'!J87</f>
        <v>0</v>
      </c>
      <c r="I80" s="9" t="str">
        <f>IF('[1]TCE - ANEXO IV - Preencher'!K87="","",'[1]TCE - ANEXO IV - Preencher'!K87)</f>
        <v/>
      </c>
      <c r="J80" s="8">
        <f>'[1]TCE - ANEXO IV - Preencher'!L87</f>
        <v>0</v>
      </c>
      <c r="K80" s="8" t="str">
        <f>IF(F80="B",LEFT('[1]TCE - ANEXO IV - Preencher'!M87,2),IF(F80="S",LEFT('[1]TCE - ANEXO IV - Preencher'!M87,7),IF('[1]TCE - ANEXO IV - Preencher'!H87="","")))</f>
        <v/>
      </c>
      <c r="L80" s="10">
        <f>'[1]TCE - ANEXO IV - Preencher'!N87</f>
        <v>1474</v>
      </c>
    </row>
    <row r="81" spans="1:12" s="11" customFormat="1" ht="19.5" customHeight="1" x14ac:dyDescent="0.2">
      <c r="A81" s="6">
        <f>IFERROR(VLOOKUP(B81,'[1]DADOS (OCULTAR)'!$P$3:$R$46,3,0),"")</f>
        <v>9039744001247</v>
      </c>
      <c r="B81" s="7" t="str">
        <f>'[1]TCE - ANEXO IV - Preencher'!C88</f>
        <v>UPA CABO DE SANTO AGOSTINHO</v>
      </c>
      <c r="C81" s="7" t="str">
        <f>'[1]TCE - ANEXO IV - Preencher'!E88</f>
        <v>5.15 - Serviços Domésticos</v>
      </c>
      <c r="D81" s="6">
        <f>'[1]TCE - ANEXO IV - Preencher'!F88</f>
        <v>6272575004803</v>
      </c>
      <c r="E81" s="8" t="str">
        <f>'[1]TCE - ANEXO IV - Preencher'!G88</f>
        <v xml:space="preserve">LAVEBRAS GESTAO DE TEXTEIS </v>
      </c>
      <c r="F81" s="8" t="str">
        <f>'[1]TCE - ANEXO IV - Preencher'!H88</f>
        <v>S</v>
      </c>
      <c r="G81" s="8" t="str">
        <f>'[1]TCE - ANEXO IV - Preencher'!I88</f>
        <v>S</v>
      </c>
      <c r="H81" s="8" t="str">
        <f>'[1]TCE - ANEXO IV - Preencher'!J88</f>
        <v>000003361</v>
      </c>
      <c r="I81" s="9">
        <f>IF('[1]TCE - ANEXO IV - Preencher'!K88="","",'[1]TCE - ANEXO IV - Preencher'!K88)</f>
        <v>43979</v>
      </c>
      <c r="J81" s="8">
        <f>'[1]TCE - ANEXO IV - Preencher'!L88</f>
        <v>0</v>
      </c>
      <c r="K81" s="8" t="str">
        <f>IF(F81="B",LEFT('[1]TCE - ANEXO IV - Preencher'!M88,2),IF(F81="S",LEFT('[1]TCE - ANEXO IV - Preencher'!M88,7),IF('[1]TCE - ANEXO IV - Preencher'!H88="","")))</f>
        <v>2610707</v>
      </c>
      <c r="L81" s="10">
        <f>'[1]TCE - ANEXO IV - Preencher'!N88</f>
        <v>1272.83</v>
      </c>
    </row>
    <row r="82" spans="1:12" s="11" customFormat="1" ht="19.5" customHeight="1" x14ac:dyDescent="0.2">
      <c r="A82" s="6">
        <f>IFERROR(VLOOKUP(B82,'[1]DADOS (OCULTAR)'!$P$3:$R$46,3,0),"")</f>
        <v>9039744001247</v>
      </c>
      <c r="B82" s="7" t="str">
        <f>'[1]TCE - ANEXO IV - Preencher'!C89</f>
        <v>UPA CABO DE SANTO AGOSTINHO</v>
      </c>
      <c r="C82" s="7" t="str">
        <f>'[1]TCE - ANEXO IV - Preencher'!E89</f>
        <v>5.10 - Detetização/Tratamento de Resíduos e Afins</v>
      </c>
      <c r="D82" s="6">
        <f>'[1]TCE - ANEXO IV - Preencher'!F89</f>
        <v>11863530000180</v>
      </c>
      <c r="E82" s="8" t="str">
        <f>'[1]TCE - ANEXO IV - Preencher'!G89</f>
        <v xml:space="preserve">BRASCON GESTAO AMBIENTAL LTDA </v>
      </c>
      <c r="F82" s="8" t="str">
        <f>'[1]TCE - ANEXO IV - Preencher'!H89</f>
        <v>S</v>
      </c>
      <c r="G82" s="8" t="str">
        <f>'[1]TCE - ANEXO IV - Preencher'!I89</f>
        <v>S</v>
      </c>
      <c r="H82" s="8" t="str">
        <f>'[1]TCE - ANEXO IV - Preencher'!J89</f>
        <v>0043114</v>
      </c>
      <c r="I82" s="9">
        <f>IF('[1]TCE - ANEXO IV - Preencher'!K89="","",'[1]TCE - ANEXO IV - Preencher'!K89)</f>
        <v>43991</v>
      </c>
      <c r="J82" s="8">
        <f>'[1]TCE - ANEXO IV - Preencher'!L89</f>
        <v>0</v>
      </c>
      <c r="K82" s="8" t="str">
        <f>IF(F82="B",LEFT('[1]TCE - ANEXO IV - Preencher'!M89,2),IF(F82="S",LEFT('[1]TCE - ANEXO IV - Preencher'!M89,7),IF('[1]TCE - ANEXO IV - Preencher'!H89="","")))</f>
        <v>2611309</v>
      </c>
      <c r="L82" s="10">
        <f>'[1]TCE - ANEXO IV - Preencher'!N89</f>
        <v>2722.5</v>
      </c>
    </row>
    <row r="83" spans="1:12" s="11" customFormat="1" ht="19.5" customHeight="1" x14ac:dyDescent="0.2">
      <c r="A83" s="6">
        <f>IFERROR(VLOOKUP(B83,'[1]DADOS (OCULTAR)'!$P$3:$R$46,3,0),"")</f>
        <v>9039744001247</v>
      </c>
      <c r="B83" s="7" t="str">
        <f>'[1]TCE - ANEXO IV - Preencher'!C90</f>
        <v>UPA CABO DE SANTO AGOSTINHO</v>
      </c>
      <c r="C83" s="7" t="str">
        <f>'[1]TCE - ANEXO IV - Preencher'!E90</f>
        <v>5.17 - Manutenção de Software, Certificação Digital e Microfilmagem</v>
      </c>
      <c r="D83" s="6">
        <f>'[1]TCE - ANEXO IV - Preencher'!F90</f>
        <v>92306257000780</v>
      </c>
      <c r="E83" s="8" t="str">
        <f>'[1]TCE - ANEXO IV - Preencher'!G90</f>
        <v xml:space="preserve">MV INFORMATICA NORDESTE LTDA </v>
      </c>
      <c r="F83" s="8" t="str">
        <f>'[1]TCE - ANEXO IV - Preencher'!H90</f>
        <v>S</v>
      </c>
      <c r="G83" s="8" t="str">
        <f>'[1]TCE - ANEXO IV - Preencher'!I90</f>
        <v>S</v>
      </c>
      <c r="H83" s="8" t="str">
        <f>'[1]TCE - ANEXO IV - Preencher'!J90</f>
        <v>00012250</v>
      </c>
      <c r="I83" s="9">
        <f>IF('[1]TCE - ANEXO IV - Preencher'!K90="","",'[1]TCE - ANEXO IV - Preencher'!K90)</f>
        <v>43985</v>
      </c>
      <c r="J83" s="8">
        <f>'[1]TCE - ANEXO IV - Preencher'!L90</f>
        <v>0</v>
      </c>
      <c r="K83" s="8" t="str">
        <f>IF(F83="B",LEFT('[1]TCE - ANEXO IV - Preencher'!M90,2),IF(F83="S",LEFT('[1]TCE - ANEXO IV - Preencher'!M90,7),IF('[1]TCE - ANEXO IV - Preencher'!H90="","")))</f>
        <v>2611606</v>
      </c>
      <c r="L83" s="10">
        <f>'[1]TCE - ANEXO IV - Preencher'!N90</f>
        <v>12309.13</v>
      </c>
    </row>
    <row r="84" spans="1:12" s="11" customFormat="1" ht="19.5" customHeight="1" x14ac:dyDescent="0.2">
      <c r="A84" s="6">
        <f>IFERROR(VLOOKUP(B84,'[1]DADOS (OCULTAR)'!$P$3:$R$46,3,0),"")</f>
        <v>9039744001247</v>
      </c>
      <c r="B84" s="7" t="str">
        <f>'[1]TCE - ANEXO IV - Preencher'!C91</f>
        <v>UPA CABO DE SANTO AGOSTINHO</v>
      </c>
      <c r="C84" s="7" t="str">
        <f>'[1]TCE - ANEXO IV - Preencher'!E91</f>
        <v>5.17 - Manutenção de Software, Certificação Digital e Microfilmagem</v>
      </c>
      <c r="D84" s="6">
        <f>'[1]TCE - ANEXO IV - Preencher'!F91</f>
        <v>16783034000130</v>
      </c>
      <c r="E84" s="8" t="str">
        <f>'[1]TCE - ANEXO IV - Preencher'!G91</f>
        <v xml:space="preserve">SINTESE LICENCIAMENTO PROG P COMPRAS ON LINE </v>
      </c>
      <c r="F84" s="8" t="str">
        <f>'[1]TCE - ANEXO IV - Preencher'!H91</f>
        <v>S</v>
      </c>
      <c r="G84" s="8" t="str">
        <f>'[1]TCE - ANEXO IV - Preencher'!I91</f>
        <v>S</v>
      </c>
      <c r="H84" s="8" t="str">
        <f>'[1]TCE - ANEXO IV - Preencher'!J91</f>
        <v>00010318</v>
      </c>
      <c r="I84" s="9">
        <f>IF('[1]TCE - ANEXO IV - Preencher'!K91="","",'[1]TCE - ANEXO IV - Preencher'!K91)</f>
        <v>43983</v>
      </c>
      <c r="J84" s="8">
        <f>'[1]TCE - ANEXO IV - Preencher'!L91</f>
        <v>0</v>
      </c>
      <c r="K84" s="8" t="str">
        <f>IF(F84="B",LEFT('[1]TCE - ANEXO IV - Preencher'!M91,2),IF(F84="S",LEFT('[1]TCE - ANEXO IV - Preencher'!M91,7),IF('[1]TCE - ANEXO IV - Preencher'!H91="","")))</f>
        <v>2611606</v>
      </c>
      <c r="L84" s="10">
        <f>'[1]TCE - ANEXO IV - Preencher'!N91</f>
        <v>1541.68</v>
      </c>
    </row>
    <row r="85" spans="1:12" s="11" customFormat="1" ht="19.5" customHeight="1" x14ac:dyDescent="0.2">
      <c r="A85" s="6">
        <f>IFERROR(VLOOKUP(B85,'[1]DADOS (OCULTAR)'!$P$3:$R$46,3,0),"")</f>
        <v>9039744001247</v>
      </c>
      <c r="B85" s="7" t="str">
        <f>'[1]TCE - ANEXO IV - Preencher'!C92</f>
        <v>UPA CABO DE SANTO AGOSTINHO</v>
      </c>
      <c r="C85" s="7" t="str">
        <f>'[1]TCE - ANEXO IV - Preencher'!E92</f>
        <v>5.22 - Vigilância Ostensiva / Monitorada</v>
      </c>
      <c r="D85" s="6">
        <f>'[1]TCE - ANEXO IV - Preencher'!F92</f>
        <v>10229013000190</v>
      </c>
      <c r="E85" s="8" t="str">
        <f>'[1]TCE - ANEXO IV - Preencher'!G92</f>
        <v>INTERCLEAN ADMINISTRACAO LTDA</v>
      </c>
      <c r="F85" s="8" t="str">
        <f>'[1]TCE - ANEXO IV - Preencher'!H92</f>
        <v>S</v>
      </c>
      <c r="G85" s="8" t="str">
        <f>'[1]TCE - ANEXO IV - Preencher'!I92</f>
        <v>S</v>
      </c>
      <c r="H85" s="8" t="str">
        <f>'[1]TCE - ANEXO IV - Preencher'!J92</f>
        <v>00000194</v>
      </c>
      <c r="I85" s="9">
        <f>IF('[1]TCE - ANEXO IV - Preencher'!K92="","",'[1]TCE - ANEXO IV - Preencher'!K92)</f>
        <v>43983</v>
      </c>
      <c r="J85" s="8">
        <f>'[1]TCE - ANEXO IV - Preencher'!L92</f>
        <v>0</v>
      </c>
      <c r="K85" s="8" t="str">
        <f>IF(F85="B",LEFT('[1]TCE - ANEXO IV - Preencher'!M92,2),IF(F85="S",LEFT('[1]TCE - ANEXO IV - Preencher'!M92,7),IF('[1]TCE - ANEXO IV - Preencher'!H92="","")))</f>
        <v>2611606</v>
      </c>
      <c r="L85" s="10">
        <f>'[1]TCE - ANEXO IV - Preencher'!N92</f>
        <v>42952.07</v>
      </c>
    </row>
    <row r="86" spans="1:12" s="11" customFormat="1" ht="19.5" customHeight="1" x14ac:dyDescent="0.2">
      <c r="A86" s="6">
        <f>IFERROR(VLOOKUP(B86,'[1]DADOS (OCULTAR)'!$P$3:$R$46,3,0),"")</f>
        <v>9039744001247</v>
      </c>
      <c r="B86" s="7" t="str">
        <f>'[1]TCE - ANEXO IV - Preencher'!C93</f>
        <v>UPA CABO DE SANTO AGOSTINHO</v>
      </c>
      <c r="C86" s="7" t="str">
        <f>'[1]TCE - ANEXO IV - Preencher'!E93</f>
        <v>5.99 - Outros Serviços de Terceiros Pessoa Jurídica</v>
      </c>
      <c r="D86" s="6">
        <f>'[1]TCE - ANEXO IV - Preencher'!F93</f>
        <v>18835749000114</v>
      </c>
      <c r="E86" s="8" t="str">
        <f>'[1]TCE - ANEXO IV - Preencher'!G93</f>
        <v xml:space="preserve">JEMN SERVICOS MEDICOS LTDA ME </v>
      </c>
      <c r="F86" s="8" t="str">
        <f>'[1]TCE - ANEXO IV - Preencher'!H93</f>
        <v>S</v>
      </c>
      <c r="G86" s="8" t="str">
        <f>'[1]TCE - ANEXO IV - Preencher'!I93</f>
        <v>S</v>
      </c>
      <c r="H86" s="8" t="str">
        <f>'[1]TCE - ANEXO IV - Preencher'!J93</f>
        <v>000000197</v>
      </c>
      <c r="I86" s="9">
        <f>IF('[1]TCE - ANEXO IV - Preencher'!K93="","",'[1]TCE - ANEXO IV - Preencher'!K93)</f>
        <v>43992</v>
      </c>
      <c r="J86" s="8">
        <f>'[1]TCE - ANEXO IV - Preencher'!L93</f>
        <v>0</v>
      </c>
      <c r="K86" s="8" t="str">
        <f>IF(F86="B",LEFT('[1]TCE - ANEXO IV - Preencher'!M93,2),IF(F86="S",LEFT('[1]TCE - ANEXO IV - Preencher'!M93,7),IF('[1]TCE - ANEXO IV - Preencher'!H93="","")))</f>
        <v>2602902</v>
      </c>
      <c r="L86" s="10">
        <f>'[1]TCE - ANEXO IV - Preencher'!N93</f>
        <v>3500</v>
      </c>
    </row>
    <row r="87" spans="1:12" s="11" customFormat="1" ht="19.5" customHeight="1" x14ac:dyDescent="0.2">
      <c r="A87" s="6">
        <f>IFERROR(VLOOKUP(B87,'[1]DADOS (OCULTAR)'!$P$3:$R$46,3,0),"")</f>
        <v>9039744001247</v>
      </c>
      <c r="B87" s="7" t="str">
        <f>'[1]TCE - ANEXO IV - Preencher'!C94</f>
        <v>UPA CABO DE SANTO AGOSTINHO</v>
      </c>
      <c r="C87" s="7" t="str">
        <f>'[1]TCE - ANEXO IV - Preencher'!E94</f>
        <v>5.99 - Outros Serviços de Terceiros Pessoa Jurídica</v>
      </c>
      <c r="D87" s="6">
        <f>'[1]TCE - ANEXO IV - Preencher'!F94</f>
        <v>2512303000119</v>
      </c>
      <c r="E87" s="8" t="str">
        <f>'[1]TCE - ANEXO IV - Preencher'!G94</f>
        <v xml:space="preserve">NOROES AZEVEDO SOCIEDADE DE ADVOGADOS </v>
      </c>
      <c r="F87" s="8" t="str">
        <f>'[1]TCE - ANEXO IV - Preencher'!H94</f>
        <v>S</v>
      </c>
      <c r="G87" s="8" t="str">
        <f>'[1]TCE - ANEXO IV - Preencher'!I94</f>
        <v>S</v>
      </c>
      <c r="H87" s="8" t="str">
        <f>'[1]TCE - ANEXO IV - Preencher'!J94</f>
        <v>00004031</v>
      </c>
      <c r="I87" s="9">
        <f>IF('[1]TCE - ANEXO IV - Preencher'!K94="","",'[1]TCE - ANEXO IV - Preencher'!K94)</f>
        <v>43956</v>
      </c>
      <c r="J87" s="8">
        <f>'[1]TCE - ANEXO IV - Preencher'!L94</f>
        <v>0</v>
      </c>
      <c r="K87" s="8" t="str">
        <f>IF(F87="B",LEFT('[1]TCE - ANEXO IV - Preencher'!M94,2),IF(F87="S",LEFT('[1]TCE - ANEXO IV - Preencher'!M94,7),IF('[1]TCE - ANEXO IV - Preencher'!H94="","")))</f>
        <v>2611606</v>
      </c>
      <c r="L87" s="10">
        <f>'[1]TCE - ANEXO IV - Preencher'!N94</f>
        <v>2094</v>
      </c>
    </row>
    <row r="88" spans="1:12" s="11" customFormat="1" ht="19.5" customHeight="1" x14ac:dyDescent="0.2">
      <c r="A88" s="6">
        <f>IFERROR(VLOOKUP(B88,'[1]DADOS (OCULTAR)'!$P$3:$R$46,3,0),"")</f>
        <v>9039744001247</v>
      </c>
      <c r="B88" s="7" t="str">
        <f>'[1]TCE - ANEXO IV - Preencher'!C95</f>
        <v>UPA CABO DE SANTO AGOSTINHO</v>
      </c>
      <c r="C88" s="7" t="str">
        <f>'[1]TCE - ANEXO IV - Preencher'!E95</f>
        <v>5.99 - Outros Serviços de Terceiros Pessoa Jurídica</v>
      </c>
      <c r="D88" s="6">
        <f>'[1]TCE - ANEXO IV - Preencher'!F95</f>
        <v>2512303000119</v>
      </c>
      <c r="E88" s="8" t="str">
        <f>'[1]TCE - ANEXO IV - Preencher'!G95</f>
        <v xml:space="preserve">NOROES AZEVEDO SOCIEDADE DE ADVOGADOS </v>
      </c>
      <c r="F88" s="8" t="str">
        <f>'[1]TCE - ANEXO IV - Preencher'!H95</f>
        <v>S</v>
      </c>
      <c r="G88" s="8" t="str">
        <f>'[1]TCE - ANEXO IV - Preencher'!I95</f>
        <v>S</v>
      </c>
      <c r="H88" s="8" t="str">
        <f>'[1]TCE - ANEXO IV - Preencher'!J95</f>
        <v>00004030</v>
      </c>
      <c r="I88" s="9">
        <f>IF('[1]TCE - ANEXO IV - Preencher'!K95="","",'[1]TCE - ANEXO IV - Preencher'!K95)</f>
        <v>43956</v>
      </c>
      <c r="J88" s="8">
        <f>'[1]TCE - ANEXO IV - Preencher'!L95</f>
        <v>0</v>
      </c>
      <c r="K88" s="8" t="str">
        <f>IF(F88="B",LEFT('[1]TCE - ANEXO IV - Preencher'!M95,2),IF(F88="S",LEFT('[1]TCE - ANEXO IV - Preencher'!M95,7),IF('[1]TCE - ANEXO IV - Preencher'!H95="","")))</f>
        <v>2611606</v>
      </c>
      <c r="L88" s="10">
        <f>'[1]TCE - ANEXO IV - Preencher'!N95</f>
        <v>1425</v>
      </c>
    </row>
    <row r="89" spans="1:12" s="11" customFormat="1" ht="19.5" customHeight="1" x14ac:dyDescent="0.2">
      <c r="A89" s="6">
        <f>IFERROR(VLOOKUP(B89,'[1]DADOS (OCULTAR)'!$P$3:$R$46,3,0),"")</f>
        <v>9039744001247</v>
      </c>
      <c r="B89" s="7" t="str">
        <f>'[1]TCE - ANEXO IV - Preencher'!C96</f>
        <v>UPA CABO DE SANTO AGOSTINHO</v>
      </c>
      <c r="C89" s="7" t="str">
        <f>'[1]TCE - ANEXO IV - Preencher'!E96</f>
        <v>5.99 - Outros Serviços de Terceiros Pessoa Jurídica</v>
      </c>
      <c r="D89" s="6">
        <f>'[1]TCE - ANEXO IV - Preencher'!F96</f>
        <v>1699696000159</v>
      </c>
      <c r="E89" s="8" t="str">
        <f>'[1]TCE - ANEXO IV - Preencher'!G96</f>
        <v xml:space="preserve">QUALIAGUA LABORATORIO E CONSULTORIA LTDA </v>
      </c>
      <c r="F89" s="8" t="str">
        <f>'[1]TCE - ANEXO IV - Preencher'!H96</f>
        <v>S</v>
      </c>
      <c r="G89" s="8" t="str">
        <f>'[1]TCE - ANEXO IV - Preencher'!I96</f>
        <v>S</v>
      </c>
      <c r="H89" s="8" t="str">
        <f>'[1]TCE - ANEXO IV - Preencher'!J96</f>
        <v>00049510</v>
      </c>
      <c r="I89" s="9">
        <f>IF('[1]TCE - ANEXO IV - Preencher'!K96="","",'[1]TCE - ANEXO IV - Preencher'!K96)</f>
        <v>43983</v>
      </c>
      <c r="J89" s="8">
        <f>'[1]TCE - ANEXO IV - Preencher'!L96</f>
        <v>0</v>
      </c>
      <c r="K89" s="8" t="str">
        <f>IF(F89="B",LEFT('[1]TCE - ANEXO IV - Preencher'!M96,2),IF(F89="S",LEFT('[1]TCE - ANEXO IV - Preencher'!M96,7),IF('[1]TCE - ANEXO IV - Preencher'!H96="","")))</f>
        <v>2611606</v>
      </c>
      <c r="L89" s="10">
        <f>'[1]TCE - ANEXO IV - Preencher'!N96</f>
        <v>199</v>
      </c>
    </row>
    <row r="90" spans="1:12" s="11" customFormat="1" ht="19.5" customHeight="1" x14ac:dyDescent="0.2">
      <c r="A90" s="6">
        <f>IFERROR(VLOOKUP(B90,'[1]DADOS (OCULTAR)'!$P$3:$R$46,3,0),"")</f>
        <v>9039744001247</v>
      </c>
      <c r="B90" s="7" t="str">
        <f>'[1]TCE - ANEXO IV - Preencher'!C97</f>
        <v>UPA CABO DE SANTO AGOSTINHO</v>
      </c>
      <c r="C90" s="7" t="str">
        <f>'[1]TCE - ANEXO IV - Preencher'!E97</f>
        <v>5.99 - Outros Serviços de Terceiros Pessoa Jurídica</v>
      </c>
      <c r="D90" s="6">
        <f>'[1]TCE - ANEXO IV - Preencher'!F97</f>
        <v>13409775000329</v>
      </c>
      <c r="E90" s="8" t="str">
        <f>'[1]TCE - ANEXO IV - Preencher'!G97</f>
        <v xml:space="preserve">LINUS LOG LTDA ME </v>
      </c>
      <c r="F90" s="8" t="str">
        <f>'[1]TCE - ANEXO IV - Preencher'!H97</f>
        <v>S</v>
      </c>
      <c r="G90" s="8" t="str">
        <f>'[1]TCE - ANEXO IV - Preencher'!I97</f>
        <v>S</v>
      </c>
      <c r="H90" s="8" t="str">
        <f>'[1]TCE - ANEXO IV - Preencher'!J97</f>
        <v>000000705</v>
      </c>
      <c r="I90" s="9">
        <f>IF('[1]TCE - ANEXO IV - Preencher'!K97="","",'[1]TCE - ANEXO IV - Preencher'!K97)</f>
        <v>43999</v>
      </c>
      <c r="J90" s="8">
        <f>'[1]TCE - ANEXO IV - Preencher'!L97</f>
        <v>0</v>
      </c>
      <c r="K90" s="8" t="str">
        <f>IF(F90="B",LEFT('[1]TCE - ANEXO IV - Preencher'!M97,2),IF(F90="S",LEFT('[1]TCE - ANEXO IV - Preencher'!M97,7),IF('[1]TCE - ANEXO IV - Preencher'!H97="","")))</f>
        <v>2607901</v>
      </c>
      <c r="L90" s="10">
        <f>'[1]TCE - ANEXO IV - Preencher'!N97</f>
        <v>1021.72</v>
      </c>
    </row>
    <row r="91" spans="1:12" s="11" customFormat="1" ht="19.5" customHeight="1" x14ac:dyDescent="0.2">
      <c r="A91" s="6">
        <f>IFERROR(VLOOKUP(B91,'[1]DADOS (OCULTAR)'!$P$3:$R$46,3,0),"")</f>
        <v>9039744001247</v>
      </c>
      <c r="B91" s="7" t="str">
        <f>'[1]TCE - ANEXO IV - Preencher'!C98</f>
        <v>UPA CABO DE SANTO AGOSTINHO</v>
      </c>
      <c r="C91" s="7" t="str">
        <f>'[1]TCE - ANEXO IV - Preencher'!E98</f>
        <v>5.99 - Outros Serviços de Terceiros Pessoa Jurídica</v>
      </c>
      <c r="D91" s="6">
        <f>'[1]TCE - ANEXO IV - Preencher'!F98</f>
        <v>5467959000155</v>
      </c>
      <c r="E91" s="8" t="str">
        <f>'[1]TCE - ANEXO IV - Preencher'!G98</f>
        <v xml:space="preserve">MOTO 29 SERVICE LTDA </v>
      </c>
      <c r="F91" s="8" t="str">
        <f>'[1]TCE - ANEXO IV - Preencher'!H98</f>
        <v>S</v>
      </c>
      <c r="G91" s="8" t="str">
        <f>'[1]TCE - ANEXO IV - Preencher'!I98</f>
        <v>S</v>
      </c>
      <c r="H91" s="8" t="str">
        <f>'[1]TCE - ANEXO IV - Preencher'!J98</f>
        <v>000001415</v>
      </c>
      <c r="I91" s="9">
        <f>IF('[1]TCE - ANEXO IV - Preencher'!K98="","",'[1]TCE - ANEXO IV - Preencher'!K98)</f>
        <v>43986</v>
      </c>
      <c r="J91" s="8">
        <f>'[1]TCE - ANEXO IV - Preencher'!L98</f>
        <v>0</v>
      </c>
      <c r="K91" s="8" t="str">
        <f>IF(F91="B",LEFT('[1]TCE - ANEXO IV - Preencher'!M98,2),IF(F91="S",LEFT('[1]TCE - ANEXO IV - Preencher'!M98,7),IF('[1]TCE - ANEXO IV - Preencher'!H98="","")))</f>
        <v>2607901</v>
      </c>
      <c r="L91" s="10">
        <f>'[1]TCE - ANEXO IV - Preencher'!N98</f>
        <v>712.05</v>
      </c>
    </row>
    <row r="92" spans="1:12" s="11" customFormat="1" ht="19.5" customHeight="1" x14ac:dyDescent="0.2">
      <c r="A92" s="6">
        <f>IFERROR(VLOOKUP(B92,'[1]DADOS (OCULTAR)'!$P$3:$R$46,3,0),"")</f>
        <v>9039744001247</v>
      </c>
      <c r="B92" s="7" t="str">
        <f>'[1]TCE - ANEXO IV - Preencher'!C99</f>
        <v>UPA CABO DE SANTO AGOSTINHO</v>
      </c>
      <c r="C92" s="7" t="str">
        <f>'[1]TCE - ANEXO IV - Preencher'!E99</f>
        <v>5.99 - Outros Serviços de Terceiros Pessoa Jurídica</v>
      </c>
      <c r="D92" s="6">
        <f>'[1]TCE - ANEXO IV - Preencher'!F99</f>
        <v>5467959000155</v>
      </c>
      <c r="E92" s="8" t="str">
        <f>'[1]TCE - ANEXO IV - Preencher'!G99</f>
        <v xml:space="preserve">MOTO 29 SERVICE LTDA </v>
      </c>
      <c r="F92" s="8" t="str">
        <f>'[1]TCE - ANEXO IV - Preencher'!H99</f>
        <v>S</v>
      </c>
      <c r="G92" s="8" t="str">
        <f>'[1]TCE - ANEXO IV - Preencher'!I99</f>
        <v>S</v>
      </c>
      <c r="H92" s="8" t="str">
        <f>'[1]TCE - ANEXO IV - Preencher'!J99</f>
        <v>000001407</v>
      </c>
      <c r="I92" s="9">
        <f>IF('[1]TCE - ANEXO IV - Preencher'!K99="","",'[1]TCE - ANEXO IV - Preencher'!K99)</f>
        <v>43970</v>
      </c>
      <c r="J92" s="8">
        <f>'[1]TCE - ANEXO IV - Preencher'!L99</f>
        <v>0</v>
      </c>
      <c r="K92" s="8" t="str">
        <f>IF(F92="B",LEFT('[1]TCE - ANEXO IV - Preencher'!M99,2),IF(F92="S",LEFT('[1]TCE - ANEXO IV - Preencher'!M99,7),IF('[1]TCE - ANEXO IV - Preencher'!H99="","")))</f>
        <v>2607901</v>
      </c>
      <c r="L92" s="10">
        <f>'[1]TCE - ANEXO IV - Preencher'!N99</f>
        <v>3548.51</v>
      </c>
    </row>
    <row r="93" spans="1:12" s="11" customFormat="1" ht="19.5" customHeight="1" x14ac:dyDescent="0.2">
      <c r="A93" s="6">
        <f>IFERROR(VLOOKUP(B93,'[1]DADOS (OCULTAR)'!$P$3:$R$46,3,0),"")</f>
        <v>9039744001247</v>
      </c>
      <c r="B93" s="7" t="str">
        <f>'[1]TCE - ANEXO IV - Preencher'!C100</f>
        <v>UPA CABO DE SANTO AGOSTINHO</v>
      </c>
      <c r="C93" s="7" t="str">
        <f>'[1]TCE - ANEXO IV - Preencher'!E100</f>
        <v>5.99 - Outros Serviços de Terceiros Pessoa Jurídica</v>
      </c>
      <c r="D93" s="6">
        <f>'[1]TCE - ANEXO IV - Preencher'!F100</f>
        <v>8805827000184</v>
      </c>
      <c r="E93" s="8" t="str">
        <f>'[1]TCE - ANEXO IV - Preencher'!G100</f>
        <v>COOPERATIVA DOS TAXISTAS DO CABO DE STO AGOSTINHO</v>
      </c>
      <c r="F93" s="8" t="str">
        <f>'[1]TCE - ANEXO IV - Preencher'!H100</f>
        <v>S</v>
      </c>
      <c r="G93" s="8" t="str">
        <f>'[1]TCE - ANEXO IV - Preencher'!I100</f>
        <v>S</v>
      </c>
      <c r="H93" s="8" t="str">
        <f>'[1]TCE - ANEXO IV - Preencher'!J100</f>
        <v>000001824</v>
      </c>
      <c r="I93" s="9">
        <f>IF('[1]TCE - ANEXO IV - Preencher'!K100="","",'[1]TCE - ANEXO IV - Preencher'!K100)</f>
        <v>43990</v>
      </c>
      <c r="J93" s="8">
        <f>'[1]TCE - ANEXO IV - Preencher'!L100</f>
        <v>0</v>
      </c>
      <c r="K93" s="8" t="str">
        <f>IF(F93="B",LEFT('[1]TCE - ANEXO IV - Preencher'!M100,2),IF(F93="S",LEFT('[1]TCE - ANEXO IV - Preencher'!M100,7),IF('[1]TCE - ANEXO IV - Preencher'!H100="","")))</f>
        <v>2602902</v>
      </c>
      <c r="L93" s="10">
        <f>'[1]TCE - ANEXO IV - Preencher'!N100</f>
        <v>293.52</v>
      </c>
    </row>
    <row r="94" spans="1:12" s="11" customFormat="1" ht="19.5" customHeight="1" x14ac:dyDescent="0.2">
      <c r="A94" s="6">
        <f>IFERROR(VLOOKUP(B94,'[1]DADOS (OCULTAR)'!$P$3:$R$46,3,0),"")</f>
        <v>9039744001247</v>
      </c>
      <c r="B94" s="7" t="str">
        <f>'[1]TCE - ANEXO IV - Preencher'!C101</f>
        <v>UPA CABO DE SANTO AGOSTINHO</v>
      </c>
      <c r="C94" s="7" t="str">
        <f>'[1]TCE - ANEXO IV - Preencher'!E101</f>
        <v>4.7 - Apoio Administrativo, Técnico e Operacional</v>
      </c>
      <c r="D94" s="6">
        <f>'[1]TCE - ANEXO IV - Preencher'!F101</f>
        <v>4266085427</v>
      </c>
      <c r="E94" s="8" t="str">
        <f>'[1]TCE - ANEXO IV - Preencher'!G101</f>
        <v>ANDRE JOSE DO NASCIMENTO</v>
      </c>
      <c r="F94" s="8" t="str">
        <f>'[1]TCE - ANEXO IV - Preencher'!H101</f>
        <v>S</v>
      </c>
      <c r="G94" s="8" t="str">
        <f>'[1]TCE - ANEXO IV - Preencher'!I101</f>
        <v>N</v>
      </c>
      <c r="H94" s="8">
        <f>'[1]TCE - ANEXO IV - Preencher'!J101</f>
        <v>0</v>
      </c>
      <c r="I94" s="9" t="str">
        <f>IF('[1]TCE - ANEXO IV - Preencher'!K101="","",'[1]TCE - ANEXO IV - Preencher'!K101)</f>
        <v/>
      </c>
      <c r="J94" s="8">
        <f>'[1]TCE - ANEXO IV - Preencher'!L101</f>
        <v>0</v>
      </c>
      <c r="K94" s="8" t="str">
        <f>IF(F94="B",LEFT('[1]TCE - ANEXO IV - Preencher'!M101,2),IF(F94="S",LEFT('[1]TCE - ANEXO IV - Preencher'!M101,7),IF('[1]TCE - ANEXO IV - Preencher'!H101="","")))</f>
        <v/>
      </c>
      <c r="L94" s="10">
        <f>'[1]TCE - ANEXO IV - Preencher'!N101</f>
        <v>2084</v>
      </c>
    </row>
    <row r="95" spans="1:12" s="11" customFormat="1" ht="19.5" customHeight="1" x14ac:dyDescent="0.2">
      <c r="A95" s="6">
        <f>IFERROR(VLOOKUP(B95,'[1]DADOS (OCULTAR)'!$P$3:$R$46,3,0),"")</f>
        <v>9039744001247</v>
      </c>
      <c r="B95" s="7" t="str">
        <f>'[1]TCE - ANEXO IV - Preencher'!C102</f>
        <v>UPA CABO DE SANTO AGOSTINHO</v>
      </c>
      <c r="C95" s="7" t="str">
        <f>'[1]TCE - ANEXO IV - Preencher'!E102</f>
        <v xml:space="preserve">4.4 - Reparo e Manutenção de Bens Movéis de Outras Naturezas </v>
      </c>
      <c r="D95" s="6">
        <f>'[1]TCE - ANEXO IV - Preencher'!F102</f>
        <v>8845988000100</v>
      </c>
      <c r="E95" s="8" t="str">
        <f>'[1]TCE - ANEXO IV - Preencher'!G102</f>
        <v xml:space="preserve">ACESSPLUS MANUTENCAO LTDA ME </v>
      </c>
      <c r="F95" s="8" t="str">
        <f>'[1]TCE - ANEXO IV - Preencher'!H102</f>
        <v>S</v>
      </c>
      <c r="G95" s="8" t="str">
        <f>'[1]TCE - ANEXO IV - Preencher'!I102</f>
        <v>S</v>
      </c>
      <c r="H95" s="8" t="str">
        <f>'[1]TCE - ANEXO IV - Preencher'!J102</f>
        <v>00004309</v>
      </c>
      <c r="I95" s="9">
        <f>IF('[1]TCE - ANEXO IV - Preencher'!K102="","",'[1]TCE - ANEXO IV - Preencher'!K102)</f>
        <v>43984</v>
      </c>
      <c r="J95" s="8">
        <f>'[1]TCE - ANEXO IV - Preencher'!L102</f>
        <v>0</v>
      </c>
      <c r="K95" s="8" t="str">
        <f>IF(F95="B",LEFT('[1]TCE - ANEXO IV - Preencher'!M102,2),IF(F95="S",LEFT('[1]TCE - ANEXO IV - Preencher'!M102,7),IF('[1]TCE - ANEXO IV - Preencher'!H102="","")))</f>
        <v>2611606</v>
      </c>
      <c r="L95" s="10">
        <f>'[1]TCE - ANEXO IV - Preencher'!N102</f>
        <v>352.12</v>
      </c>
    </row>
    <row r="96" spans="1:12" s="11" customFormat="1" ht="19.5" customHeight="1" x14ac:dyDescent="0.2">
      <c r="A96" s="6">
        <f>IFERROR(VLOOKUP(B96,'[1]DADOS (OCULTAR)'!$P$3:$R$46,3,0),"")</f>
        <v>9039744001247</v>
      </c>
      <c r="B96" s="7" t="str">
        <f>'[1]TCE - ANEXO IV - Preencher'!C103</f>
        <v>UPA CABO DE SANTO AGOSTINHO</v>
      </c>
      <c r="C96" s="7" t="str">
        <f>'[1]TCE - ANEXO IV - Preencher'!E103</f>
        <v xml:space="preserve">4.4 - Reparo e Manutenção de Bens Movéis de Outras Naturezas </v>
      </c>
      <c r="D96" s="6">
        <f>'[1]TCE - ANEXO IV - Preencher'!F103</f>
        <v>9014387000100</v>
      </c>
      <c r="E96" s="8" t="str">
        <f>'[1]TCE - ANEXO IV - Preencher'!G103</f>
        <v xml:space="preserve">COMPLETA SERV DE AR CONDICIONADO </v>
      </c>
      <c r="F96" s="8" t="str">
        <f>'[1]TCE - ANEXO IV - Preencher'!H103</f>
        <v>S</v>
      </c>
      <c r="G96" s="8" t="str">
        <f>'[1]TCE - ANEXO IV - Preencher'!I103</f>
        <v>S</v>
      </c>
      <c r="H96" s="8" t="str">
        <f>'[1]TCE - ANEXO IV - Preencher'!J103</f>
        <v>00001243</v>
      </c>
      <c r="I96" s="9">
        <f>IF('[1]TCE - ANEXO IV - Preencher'!K103="","",'[1]TCE - ANEXO IV - Preencher'!K103)</f>
        <v>43973</v>
      </c>
      <c r="J96" s="8">
        <f>'[1]TCE - ANEXO IV - Preencher'!L103</f>
        <v>0</v>
      </c>
      <c r="K96" s="8" t="str">
        <f>IF(F96="B",LEFT('[1]TCE - ANEXO IV - Preencher'!M103,2),IF(F96="S",LEFT('[1]TCE - ANEXO IV - Preencher'!M103,7),IF('[1]TCE - ANEXO IV - Preencher'!H103="","")))</f>
        <v>2611606</v>
      </c>
      <c r="L96" s="10">
        <f>'[1]TCE - ANEXO IV - Preencher'!N103</f>
        <v>3980.13</v>
      </c>
    </row>
    <row r="97" spans="1:12" s="11" customFormat="1" ht="19.5" customHeight="1" x14ac:dyDescent="0.2">
      <c r="A97" s="6">
        <f>IFERROR(VLOOKUP(B97,'[1]DADOS (OCULTAR)'!$P$3:$R$46,3,0),"")</f>
        <v>9039744001247</v>
      </c>
      <c r="B97" s="7" t="str">
        <f>'[1]TCE - ANEXO IV - Preencher'!C104</f>
        <v>UPA CABO DE SANTO AGOSTINHO</v>
      </c>
      <c r="C97" s="7" t="str">
        <f>'[1]TCE - ANEXO IV - Preencher'!E104</f>
        <v>5.5 - Reparo e Manutenção de Máquinas e Equipamentos</v>
      </c>
      <c r="D97" s="6">
        <f>'[1]TCE - ANEXO IV - Preencher'!F104</f>
        <v>7146768000117</v>
      </c>
      <c r="E97" s="8" t="str">
        <f>'[1]TCE - ANEXO IV - Preencher'!G104</f>
        <v>SERVIMAGEM NORDESTE ASSISTENCIA TEC</v>
      </c>
      <c r="F97" s="8" t="str">
        <f>'[1]TCE - ANEXO IV - Preencher'!H104</f>
        <v>S</v>
      </c>
      <c r="G97" s="8" t="str">
        <f>'[1]TCE - ANEXO IV - Preencher'!I104</f>
        <v>S</v>
      </c>
      <c r="H97" s="8" t="str">
        <f>'[1]TCE - ANEXO IV - Preencher'!J104</f>
        <v>000003415</v>
      </c>
      <c r="I97" s="9">
        <f>IF('[1]TCE - ANEXO IV - Preencher'!K104="","",'[1]TCE - ANEXO IV - Preencher'!K104)</f>
        <v>43979</v>
      </c>
      <c r="J97" s="8">
        <f>'[1]TCE - ANEXO IV - Preencher'!L104</f>
        <v>0</v>
      </c>
      <c r="K97" s="8" t="str">
        <f>IF(F97="B",LEFT('[1]TCE - ANEXO IV - Preencher'!M104,2),IF(F97="S",LEFT('[1]TCE - ANEXO IV - Preencher'!M104,7),IF('[1]TCE - ANEXO IV - Preencher'!H104="","")))</f>
        <v>2607901</v>
      </c>
      <c r="L97" s="10">
        <f>'[1]TCE - ANEXO IV - Preencher'!N104</f>
        <v>2059</v>
      </c>
    </row>
    <row r="98" spans="1:12" s="11" customFormat="1" ht="19.5" customHeight="1" x14ac:dyDescent="0.2">
      <c r="A98" s="6">
        <f>IFERROR(VLOOKUP(B98,'[1]DADOS (OCULTAR)'!$P$3:$R$46,3,0),"")</f>
        <v>9039744001247</v>
      </c>
      <c r="B98" s="7" t="str">
        <f>'[1]TCE - ANEXO IV - Preencher'!C105</f>
        <v>UPA CABO DE SANTO AGOSTINHO</v>
      </c>
      <c r="C98" s="7" t="str">
        <f>'[1]TCE - ANEXO IV - Preencher'!E105</f>
        <v>5.5 - Reparo e Manutenção de Máquinas e Equipamentos</v>
      </c>
      <c r="D98" s="6">
        <f>'[1]TCE - ANEXO IV - Preencher'!F105</f>
        <v>1141468000169</v>
      </c>
      <c r="E98" s="8" t="str">
        <f>'[1]TCE - ANEXO IV - Preencher'!G105</f>
        <v>MEDCALL COMERCIO E SERV DE EQUIPAMENTOS MEDICOS</v>
      </c>
      <c r="F98" s="8" t="str">
        <f>'[1]TCE - ANEXO IV - Preencher'!H105</f>
        <v>S</v>
      </c>
      <c r="G98" s="8" t="str">
        <f>'[1]TCE - ANEXO IV - Preencher'!I105</f>
        <v>S</v>
      </c>
      <c r="H98" s="8" t="str">
        <f>'[1]TCE - ANEXO IV - Preencher'!J105</f>
        <v>00002021</v>
      </c>
      <c r="I98" s="9">
        <f>IF('[1]TCE - ANEXO IV - Preencher'!K105="","",'[1]TCE - ANEXO IV - Preencher'!K105)</f>
        <v>43986</v>
      </c>
      <c r="J98" s="8">
        <f>'[1]TCE - ANEXO IV - Preencher'!L105</f>
        <v>0</v>
      </c>
      <c r="K98" s="8" t="str">
        <f>IF(F98="B",LEFT('[1]TCE - ANEXO IV - Preencher'!M105,2),IF(F98="S",LEFT('[1]TCE - ANEXO IV - Preencher'!M105,7),IF('[1]TCE - ANEXO IV - Preencher'!H105="","")))</f>
        <v>2611606</v>
      </c>
      <c r="L98" s="10">
        <f>'[1]TCE - ANEXO IV - Preencher'!N105</f>
        <v>356.33</v>
      </c>
    </row>
    <row r="99" spans="1:12" s="11" customFormat="1" ht="19.5" customHeight="1" x14ac:dyDescent="0.2">
      <c r="A99" s="6">
        <f>IFERROR(VLOOKUP(B99,'[1]DADOS (OCULTAR)'!$P$3:$R$46,3,0),"")</f>
        <v>9039744001247</v>
      </c>
      <c r="B99" s="7" t="str">
        <f>'[1]TCE - ANEXO IV - Preencher'!C106</f>
        <v>UPA CABO DE SANTO AGOSTINHO</v>
      </c>
      <c r="C99" s="7" t="str">
        <f>'[1]TCE - ANEXO IV - Preencher'!E106</f>
        <v>4.3 - Reparo e Manutenção de Equipamentos</v>
      </c>
      <c r="D99" s="6">
        <f>'[1]TCE - ANEXO IV - Preencher'!F106</f>
        <v>24380578002041</v>
      </c>
      <c r="E99" s="8" t="str">
        <f>'[1]TCE - ANEXO IV - Preencher'!G106</f>
        <v>WHITE MARTINS GASES INDUSTRIAIS DO NORDESTE LTDA</v>
      </c>
      <c r="F99" s="8" t="str">
        <f>'[1]TCE - ANEXO IV - Preencher'!H106</f>
        <v>S</v>
      </c>
      <c r="G99" s="8" t="str">
        <f>'[1]TCE - ANEXO IV - Preencher'!I106</f>
        <v>S</v>
      </c>
      <c r="H99" s="8" t="str">
        <f>'[1]TCE - ANEXO IV - Preencher'!J106</f>
        <v>9440</v>
      </c>
      <c r="I99" s="9">
        <f>IF('[1]TCE - ANEXO IV - Preencher'!K106="","",'[1]TCE - ANEXO IV - Preencher'!K106)</f>
        <v>43987</v>
      </c>
      <c r="J99" s="8">
        <f>'[1]TCE - ANEXO IV - Preencher'!L106</f>
        <v>0</v>
      </c>
      <c r="K99" s="8" t="str">
        <f>IF(F99="B",LEFT('[1]TCE - ANEXO IV - Preencher'!M106,2),IF(F99="S",LEFT('[1]TCE - ANEXO IV - Preencher'!M106,7),IF('[1]TCE - ANEXO IV - Preencher'!H106="","")))</f>
        <v>2607901</v>
      </c>
      <c r="L99" s="10">
        <f>'[1]TCE - ANEXO IV - Preencher'!N106</f>
        <v>441.63</v>
      </c>
    </row>
    <row r="100" spans="1:12" s="11" customFormat="1" ht="19.5" customHeight="1" x14ac:dyDescent="0.2">
      <c r="A100" s="6">
        <f>IFERROR(VLOOKUP(B100,'[1]DADOS (OCULTAR)'!$P$3:$R$46,3,0),"")</f>
        <v>9039744001247</v>
      </c>
      <c r="B100" s="7" t="str">
        <f>'[1]TCE - ANEXO IV - Preencher'!C107</f>
        <v>UPA CABO DE SANTO AGOSTINHO</v>
      </c>
      <c r="C100" s="7" t="str">
        <f>'[1]TCE - ANEXO IV - Preencher'!E107</f>
        <v>5.5 - Reparo e Manutenção de Máquinas e Equipamentos</v>
      </c>
      <c r="D100" s="6">
        <f>'[1]TCE - ANEXO IV - Preencher'!F107</f>
        <v>12776921000120</v>
      </c>
      <c r="E100" s="8" t="str">
        <f>'[1]TCE - ANEXO IV - Preencher'!G107</f>
        <v>VALDEMIR TEOTONIO DE LIMA</v>
      </c>
      <c r="F100" s="8" t="str">
        <f>'[1]TCE - ANEXO IV - Preencher'!H107</f>
        <v>S</v>
      </c>
      <c r="G100" s="8" t="str">
        <f>'[1]TCE - ANEXO IV - Preencher'!I107</f>
        <v>S</v>
      </c>
      <c r="H100" s="8" t="str">
        <f>'[1]TCE - ANEXO IV - Preencher'!J107</f>
        <v>000000383</v>
      </c>
      <c r="I100" s="9">
        <f>IF('[1]TCE - ANEXO IV - Preencher'!K107="","",'[1]TCE - ANEXO IV - Preencher'!K107)</f>
        <v>43990</v>
      </c>
      <c r="J100" s="8">
        <f>'[1]TCE - ANEXO IV - Preencher'!L107</f>
        <v>0</v>
      </c>
      <c r="K100" s="8" t="str">
        <f>IF(F100="B",LEFT('[1]TCE - ANEXO IV - Preencher'!M107,2),IF(F100="S",LEFT('[1]TCE - ANEXO IV - Preencher'!M107,7),IF('[1]TCE - ANEXO IV - Preencher'!H107="","")))</f>
        <v>2609600</v>
      </c>
      <c r="L100" s="10">
        <f>'[1]TCE - ANEXO IV - Preencher'!N107</f>
        <v>550</v>
      </c>
    </row>
    <row r="101" spans="1:12" s="11" customFormat="1" ht="19.5" customHeight="1" x14ac:dyDescent="0.2">
      <c r="A101" s="6">
        <f>IFERROR(VLOOKUP(B101,'[1]DADOS (OCULTAR)'!$P$3:$R$46,3,0),"")</f>
        <v>9039744001247</v>
      </c>
      <c r="B101" s="7" t="str">
        <f>'[1]TCE - ANEXO IV - Preencher'!C108</f>
        <v>UPA CABO DE SANTO AGOSTINHO</v>
      </c>
      <c r="C101" s="7" t="str">
        <f>'[1]TCE - ANEXO IV - Preencher'!E108</f>
        <v>5.5 - Reparo e Manutenção de Máquinas e Equipamentos</v>
      </c>
      <c r="D101" s="6">
        <f>'[1]TCE - ANEXO IV - Preencher'!F108</f>
        <v>17398584000106</v>
      </c>
      <c r="E101" s="8" t="str">
        <f>'[1]TCE - ANEXO IV - Preencher'!G108</f>
        <v>MTG MONTAGEM TECNICA DE GAS</v>
      </c>
      <c r="F101" s="8" t="str">
        <f>'[1]TCE - ANEXO IV - Preencher'!H108</f>
        <v>S</v>
      </c>
      <c r="G101" s="8" t="str">
        <f>'[1]TCE - ANEXO IV - Preencher'!I108</f>
        <v>S</v>
      </c>
      <c r="H101" s="8" t="str">
        <f>'[1]TCE - ANEXO IV - Preencher'!J108</f>
        <v>00001180</v>
      </c>
      <c r="I101" s="9">
        <f>IF('[1]TCE - ANEXO IV - Preencher'!K108="","",'[1]TCE - ANEXO IV - Preencher'!K108)</f>
        <v>43984</v>
      </c>
      <c r="J101" s="8">
        <f>'[1]TCE - ANEXO IV - Preencher'!L108</f>
        <v>0</v>
      </c>
      <c r="K101" s="8" t="str">
        <f>IF(F101="B",LEFT('[1]TCE - ANEXO IV - Preencher'!M108,2),IF(F101="S",LEFT('[1]TCE - ANEXO IV - Preencher'!M108,7),IF('[1]TCE - ANEXO IV - Preencher'!H108="","")))</f>
        <v>2611606</v>
      </c>
      <c r="L101" s="10">
        <f>'[1]TCE - ANEXO IV - Preencher'!N108</f>
        <v>600</v>
      </c>
    </row>
    <row r="102" spans="1:12" s="11" customFormat="1" ht="19.5" customHeight="1" x14ac:dyDescent="0.2">
      <c r="A102" s="6">
        <f>IFERROR(VLOOKUP(B102,'[1]DADOS (OCULTAR)'!$P$3:$R$46,3,0),"")</f>
        <v>9039744001247</v>
      </c>
      <c r="B102" s="7" t="str">
        <f>'[1]TCE - ANEXO IV - Preencher'!C109</f>
        <v>UPA CABO DE SANTO AGOSTINHO</v>
      </c>
      <c r="C102" s="7" t="str">
        <f>'[1]TCE - ANEXO IV - Preencher'!E109</f>
        <v>5.5 - Reparo e Manutenção de Máquinas e Equipamentos</v>
      </c>
      <c r="D102" s="6">
        <f>'[1]TCE - ANEXO IV - Preencher'!F109</f>
        <v>11343756000150</v>
      </c>
      <c r="E102" s="8" t="str">
        <f>'[1]TCE - ANEXO IV - Preencher'!G109</f>
        <v>J L GRUPO GERADORES LTDA</v>
      </c>
      <c r="F102" s="8" t="str">
        <f>'[1]TCE - ANEXO IV - Preencher'!H109</f>
        <v>S</v>
      </c>
      <c r="G102" s="8" t="str">
        <f>'[1]TCE - ANEXO IV - Preencher'!I109</f>
        <v>S</v>
      </c>
      <c r="H102" s="8" t="str">
        <f>'[1]TCE - ANEXO IV - Preencher'!J109</f>
        <v>000002503</v>
      </c>
      <c r="I102" s="9">
        <f>IF('[1]TCE - ANEXO IV - Preencher'!K109="","",'[1]TCE - ANEXO IV - Preencher'!K109)</f>
        <v>43987</v>
      </c>
      <c r="J102" s="8">
        <f>'[1]TCE - ANEXO IV - Preencher'!L109</f>
        <v>0</v>
      </c>
      <c r="K102" s="8" t="str">
        <f>IF(F102="B",LEFT('[1]TCE - ANEXO IV - Preencher'!M109,2),IF(F102="S",LEFT('[1]TCE - ANEXO IV - Preencher'!M109,7),IF('[1]TCE - ANEXO IV - Preencher'!H109="","")))</f>
        <v>2603454</v>
      </c>
      <c r="L102" s="10">
        <f>'[1]TCE - ANEXO IV - Preencher'!N109</f>
        <v>250</v>
      </c>
    </row>
    <row r="103" spans="1:12" s="11" customFormat="1" ht="19.5" customHeight="1" x14ac:dyDescent="0.2">
      <c r="A103" s="6">
        <f>IFERROR(VLOOKUP(B103,'[1]DADOS (OCULTAR)'!$P$3:$R$46,3,0),"")</f>
        <v>9039744001247</v>
      </c>
      <c r="B103" s="7" t="str">
        <f>'[1]TCE - ANEXO IV - Preencher'!C110</f>
        <v>UPA CABO DE SANTO AGOSTINHO</v>
      </c>
      <c r="C103" s="7" t="str">
        <f>'[1]TCE - ANEXO IV - Preencher'!E110</f>
        <v>3.2 - Gás e Outros Materiais Engarrafados</v>
      </c>
      <c r="D103" s="6">
        <f>'[1]TCE - ANEXO IV - Preencher'!F110</f>
        <v>24380578002041</v>
      </c>
      <c r="E103" s="8" t="str">
        <f>'[1]TCE - ANEXO IV - Preencher'!G110</f>
        <v>WHITE MARTINS GASES INDUSTRIAIS DO NORDESTE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40810</v>
      </c>
      <c r="I103" s="9">
        <f>IF('[1]TCE - ANEXO IV - Preencher'!K110="","",'[1]TCE - ANEXO IV - Preencher'!K110)</f>
        <v>43958</v>
      </c>
      <c r="J103" s="8" t="str">
        <f>'[1]TCE - ANEXO IV - Preencher'!L110</f>
        <v>26200524380578002041550080000408101790237929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73.459999999999994</v>
      </c>
    </row>
    <row r="104" spans="1:12" s="11" customFormat="1" ht="19.5" customHeight="1" x14ac:dyDescent="0.2">
      <c r="A104" s="6">
        <f>IFERROR(VLOOKUP(B104,'[1]DADOS (OCULTAR)'!$P$3:$R$46,3,0),"")</f>
        <v>9039744001247</v>
      </c>
      <c r="B104" s="7" t="str">
        <f>'[1]TCE - ANEXO IV - Preencher'!C111</f>
        <v>UPA CABO DE SANTO AGOSTINHO</v>
      </c>
      <c r="C104" s="7" t="str">
        <f>'[1]TCE - ANEXO IV - Preencher'!E111</f>
        <v>3.2 - Gás e Outros Materiais Engarrafados</v>
      </c>
      <c r="D104" s="6">
        <f>'[1]TCE - ANEXO IV - Preencher'!F111</f>
        <v>24380578002041</v>
      </c>
      <c r="E104" s="8" t="str">
        <f>'[1]TCE - ANEXO IV - Preencher'!G111</f>
        <v>WHITE MARTINS GASES INDUSTRIAIS DO NORDESTE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1016</v>
      </c>
      <c r="I104" s="9">
        <f>IF('[1]TCE - ANEXO IV - Preencher'!K111="","",'[1]TCE - ANEXO IV - Preencher'!K111)</f>
        <v>43960</v>
      </c>
      <c r="J104" s="8" t="str">
        <f>'[1]TCE - ANEXO IV - Preencher'!L111</f>
        <v>26200524380578002203550750000010161790480755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620.61</v>
      </c>
    </row>
    <row r="105" spans="1:12" s="11" customFormat="1" ht="19.5" customHeight="1" x14ac:dyDescent="0.2">
      <c r="A105" s="6">
        <f>IFERROR(VLOOKUP(B105,'[1]DADOS (OCULTAR)'!$P$3:$R$46,3,0),"")</f>
        <v>9039744001247</v>
      </c>
      <c r="B105" s="7" t="str">
        <f>'[1]TCE - ANEXO IV - Preencher'!C112</f>
        <v>UPA CABO DE SANTO AGOSTINHO</v>
      </c>
      <c r="C105" s="7" t="str">
        <f>'[1]TCE - ANEXO IV - Preencher'!E112</f>
        <v>3.2 - Gás e Outros Materiais Engarrafados</v>
      </c>
      <c r="D105" s="6">
        <f>'[1]TCE - ANEXO IV - Preencher'!F112</f>
        <v>24380578002041</v>
      </c>
      <c r="E105" s="8" t="str">
        <f>'[1]TCE - ANEXO IV - Preencher'!G112</f>
        <v>WHITE MARTINS GASES INDUSTRIAIS DO NORDESTE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6523</v>
      </c>
      <c r="I105" s="9">
        <f>IF('[1]TCE - ANEXO IV - Preencher'!K112="","",'[1]TCE - ANEXO IV - Preencher'!K112)</f>
        <v>43962</v>
      </c>
      <c r="J105" s="8" t="str">
        <f>'[1]TCE - ANEXO IV - Preencher'!L112</f>
        <v>26200524380578002041550370000065231790530299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36.729999999999997</v>
      </c>
    </row>
    <row r="106" spans="1:12" s="11" customFormat="1" ht="19.5" customHeight="1" x14ac:dyDescent="0.2">
      <c r="A106" s="6">
        <f>IFERROR(VLOOKUP(B106,'[1]DADOS (OCULTAR)'!$P$3:$R$46,3,0),"")</f>
        <v>9039744001247</v>
      </c>
      <c r="B106" s="7" t="str">
        <f>'[1]TCE - ANEXO IV - Preencher'!C113</f>
        <v>UPA CABO DE SANTO AGOSTINHO</v>
      </c>
      <c r="C106" s="7" t="str">
        <f>'[1]TCE - ANEXO IV - Preencher'!E113</f>
        <v>3.2 - Gás e Outros Materiais Engarrafados</v>
      </c>
      <c r="D106" s="6">
        <f>'[1]TCE - ANEXO IV - Preencher'!F113</f>
        <v>24380578002041</v>
      </c>
      <c r="E106" s="8" t="str">
        <f>'[1]TCE - ANEXO IV - Preencher'!G113</f>
        <v>WHITE MARTINS GASES INDUSTRIAIS DO NORDESTE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40856</v>
      </c>
      <c r="I106" s="9">
        <f>IF('[1]TCE - ANEXO IV - Preencher'!K113="","",'[1]TCE - ANEXO IV - Preencher'!K113)</f>
        <v>43965</v>
      </c>
      <c r="J106" s="8" t="str">
        <f>'[1]TCE - ANEXO IV - Preencher'!L113</f>
        <v>26200524380578002041550080000408561790674635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110.9</v>
      </c>
    </row>
    <row r="107" spans="1:12" s="11" customFormat="1" ht="19.5" customHeight="1" x14ac:dyDescent="0.2">
      <c r="A107" s="6">
        <f>IFERROR(VLOOKUP(B107,'[1]DADOS (OCULTAR)'!$P$3:$R$46,3,0),"")</f>
        <v>9039744001247</v>
      </c>
      <c r="B107" s="7" t="str">
        <f>'[1]TCE - ANEXO IV - Preencher'!C114</f>
        <v>UPA CABO DE SANTO AGOSTINHO</v>
      </c>
      <c r="C107" s="7" t="str">
        <f>'[1]TCE - ANEXO IV - Preencher'!E114</f>
        <v>3.2 - Gás e Outros Materiais Engarrafados</v>
      </c>
      <c r="D107" s="6">
        <f>'[1]TCE - ANEXO IV - Preencher'!F114</f>
        <v>24380578002041</v>
      </c>
      <c r="E107" s="8" t="str">
        <f>'[1]TCE - ANEXO IV - Preencher'!G114</f>
        <v>WHITE MARTINS GASES INDUSTRIAIS DO NORDESTE LTDA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143194</v>
      </c>
      <c r="I107" s="9">
        <f>IF('[1]TCE - ANEXO IV - Preencher'!K114="","",'[1]TCE - ANEXO IV - Preencher'!K114)</f>
        <v>43965</v>
      </c>
      <c r="J107" s="8" t="str">
        <f>'[1]TCE - ANEXO IV - Preencher'!L114</f>
        <v>26200524380578002203552000001431941790707552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780.68</v>
      </c>
    </row>
    <row r="108" spans="1:12" s="11" customFormat="1" ht="19.5" customHeight="1" x14ac:dyDescent="0.2">
      <c r="A108" s="6">
        <f>IFERROR(VLOOKUP(B108,'[1]DADOS (OCULTAR)'!$P$3:$R$46,3,0),"")</f>
        <v>9039744001247</v>
      </c>
      <c r="B108" s="7" t="str">
        <f>'[1]TCE - ANEXO IV - Preencher'!C115</f>
        <v>UPA CABO DE SANTO AGOSTINHO</v>
      </c>
      <c r="C108" s="7" t="str">
        <f>'[1]TCE - ANEXO IV - Preencher'!E115</f>
        <v>3.2 - Gás e Outros Materiais Engarrafados</v>
      </c>
      <c r="D108" s="6">
        <f>'[1]TCE - ANEXO IV - Preencher'!F115</f>
        <v>24380578002041</v>
      </c>
      <c r="E108" s="8" t="str">
        <f>'[1]TCE - ANEXO IV - Preencher'!G115</f>
        <v>WHITE MARTINS GASES INDUSTRIAIS DO NORDESTE LTDA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40800</v>
      </c>
      <c r="I108" s="9">
        <f>IF('[1]TCE - ANEXO IV - Preencher'!K115="","",'[1]TCE - ANEXO IV - Preencher'!K115)</f>
        <v>43957</v>
      </c>
      <c r="J108" s="8" t="str">
        <f>'[1]TCE - ANEXO IV - Preencher'!L115</f>
        <v>26200524380578002041550080000408001789925063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130.16999999999999</v>
      </c>
    </row>
    <row r="109" spans="1:12" s="11" customFormat="1" ht="19.5" customHeight="1" x14ac:dyDescent="0.2">
      <c r="A109" s="6">
        <f>IFERROR(VLOOKUP(B109,'[1]DADOS (OCULTAR)'!$P$3:$R$46,3,0),"")</f>
        <v>9039744001247</v>
      </c>
      <c r="B109" s="7" t="str">
        <f>'[1]TCE - ANEXO IV - Preencher'!C116</f>
        <v>UPA CABO DE SANTO AGOSTINHO</v>
      </c>
      <c r="C109" s="7" t="str">
        <f>'[1]TCE - ANEXO IV - Preencher'!E116</f>
        <v>3.2 - Gás e Outros Materiais Engarrafados</v>
      </c>
      <c r="D109" s="6">
        <f>'[1]TCE - ANEXO IV - Preencher'!F116</f>
        <v>24380578002041</v>
      </c>
      <c r="E109" s="8" t="str">
        <f>'[1]TCE - ANEXO IV - Preencher'!G116</f>
        <v>WHITE MARTINS GASES INDUSTRIAIS DO NORDESTE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40874</v>
      </c>
      <c r="I109" s="9">
        <f>IF('[1]TCE - ANEXO IV - Preencher'!K116="","",'[1]TCE - ANEXO IV - Preencher'!K116)</f>
        <v>43966</v>
      </c>
      <c r="J109" s="8" t="str">
        <f>'[1]TCE - ANEXO IV - Preencher'!L116</f>
        <v>26200524380578002041550080000408741790854470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73.81</v>
      </c>
    </row>
    <row r="110" spans="1:12" s="11" customFormat="1" ht="19.5" customHeight="1" x14ac:dyDescent="0.2">
      <c r="A110" s="6">
        <f>IFERROR(VLOOKUP(B110,'[1]DADOS (OCULTAR)'!$P$3:$R$46,3,0),"")</f>
        <v>9039744001247</v>
      </c>
      <c r="B110" s="7" t="str">
        <f>'[1]TCE - ANEXO IV - Preencher'!C117</f>
        <v>UPA CABO DE SANTO AGOSTINHO</v>
      </c>
      <c r="C110" s="7" t="str">
        <f>'[1]TCE - ANEXO IV - Preencher'!E117</f>
        <v>3.2 - Gás e Outros Materiais Engarrafados</v>
      </c>
      <c r="D110" s="6">
        <f>'[1]TCE - ANEXO IV - Preencher'!F117</f>
        <v>24380578002041</v>
      </c>
      <c r="E110" s="8" t="str">
        <f>'[1]TCE - ANEXO IV - Preencher'!G117</f>
        <v>WHITE MARTINS GASES INDUSTRIAIS DO NORDESTE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281947</v>
      </c>
      <c r="I110" s="9">
        <f>IF('[1]TCE - ANEXO IV - Preencher'!K117="","",'[1]TCE - ANEXO IV - Preencher'!K117)</f>
        <v>43966</v>
      </c>
      <c r="J110" s="8" t="str">
        <f>'[1]TCE - ANEXO IV - Preencher'!L117</f>
        <v>26200524380578002041552000002819471790924894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183.65</v>
      </c>
    </row>
    <row r="111" spans="1:12" s="11" customFormat="1" ht="19.5" customHeight="1" x14ac:dyDescent="0.2">
      <c r="A111" s="6">
        <f>IFERROR(VLOOKUP(B111,'[1]DADOS (OCULTAR)'!$P$3:$R$46,3,0),"")</f>
        <v>9039744001247</v>
      </c>
      <c r="B111" s="7" t="str">
        <f>'[1]TCE - ANEXO IV - Preencher'!C118</f>
        <v>UPA CABO DE SANTO AGOSTINHO</v>
      </c>
      <c r="C111" s="7" t="str">
        <f>'[1]TCE - ANEXO IV - Preencher'!E118</f>
        <v>3.2 - Gás e Outros Materiais Engarrafados</v>
      </c>
      <c r="D111" s="6">
        <f>'[1]TCE - ANEXO IV - Preencher'!F118</f>
        <v>24380578002041</v>
      </c>
      <c r="E111" s="8" t="str">
        <f>'[1]TCE - ANEXO IV - Preencher'!G118</f>
        <v>WHITE MARTINS GASES INDUSTRIAIS DO NORDESTE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40902</v>
      </c>
      <c r="I111" s="9">
        <f>IF('[1]TCE - ANEXO IV - Preencher'!K118="","",'[1]TCE - ANEXO IV - Preencher'!K118)</f>
        <v>43969</v>
      </c>
      <c r="J111" s="8" t="str">
        <f>'[1]TCE - ANEXO IV - Preencher'!L118</f>
        <v>26200524380578002041550080000409021791143972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73.459999999999994</v>
      </c>
    </row>
    <row r="112" spans="1:12" s="11" customFormat="1" ht="19.5" customHeight="1" x14ac:dyDescent="0.2">
      <c r="A112" s="6">
        <f>IFERROR(VLOOKUP(B112,'[1]DADOS (OCULTAR)'!$P$3:$R$46,3,0),"")</f>
        <v>9039744001247</v>
      </c>
      <c r="B112" s="7" t="str">
        <f>'[1]TCE - ANEXO IV - Preencher'!C119</f>
        <v>UPA CABO DE SANTO AGOSTINHO</v>
      </c>
      <c r="C112" s="7" t="str">
        <f>'[1]TCE - ANEXO IV - Preencher'!E119</f>
        <v>3.2 - Gás e Outros Materiais Engarrafados</v>
      </c>
      <c r="D112" s="6">
        <f>'[1]TCE - ANEXO IV - Preencher'!F119</f>
        <v>24380578002041</v>
      </c>
      <c r="E112" s="8" t="str">
        <f>'[1]TCE - ANEXO IV - Preencher'!G119</f>
        <v>WHITE MARTINS GASES INDUSTRIAIS DO NORDESTE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741</v>
      </c>
      <c r="I112" s="9">
        <f>IF('[1]TCE - ANEXO IV - Preencher'!K119="","",'[1]TCE - ANEXO IV - Preencher'!K119)</f>
        <v>43903</v>
      </c>
      <c r="J112" s="8" t="str">
        <f>'[1]TCE - ANEXO IV - Preencher'!L119</f>
        <v>26200324380578002203550310000007411784608739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848.47</v>
      </c>
    </row>
    <row r="113" spans="1:12" s="11" customFormat="1" ht="19.5" customHeight="1" x14ac:dyDescent="0.2">
      <c r="A113" s="6">
        <f>IFERROR(VLOOKUP(B113,'[1]DADOS (OCULTAR)'!$P$3:$R$46,3,0),"")</f>
        <v>9039744001247</v>
      </c>
      <c r="B113" s="7" t="str">
        <f>'[1]TCE - ANEXO IV - Preencher'!C120</f>
        <v>UPA CABO DE SANTO AGOSTINHO</v>
      </c>
      <c r="C113" s="7" t="str">
        <f>'[1]TCE - ANEXO IV - Preencher'!E120</f>
        <v>3.2 - Gás e Outros Materiais Engarrafados</v>
      </c>
      <c r="D113" s="6">
        <f>'[1]TCE - ANEXO IV - Preencher'!F120</f>
        <v>24380578002041</v>
      </c>
      <c r="E113" s="8" t="str">
        <f>'[1]TCE - ANEXO IV - Preencher'!G120</f>
        <v>WHITE MARTINS GASES INDUSTRIAIS DO NORDESTE LTDA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2458</v>
      </c>
      <c r="I113" s="9">
        <f>IF('[1]TCE - ANEXO IV - Preencher'!K120="","",'[1]TCE - ANEXO IV - Preencher'!K120)</f>
        <v>44149</v>
      </c>
      <c r="J113" s="8" t="str">
        <f>'[1]TCE - ANEXO IV - Preencher'!L120</f>
        <v>26191124380578002203550730000024581771669929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694.96</v>
      </c>
    </row>
    <row r="114" spans="1:12" s="11" customFormat="1" ht="19.5" customHeight="1" x14ac:dyDescent="0.2">
      <c r="A114" s="6">
        <f>IFERROR(VLOOKUP(B114,'[1]DADOS (OCULTAR)'!$P$3:$R$46,3,0),"")</f>
        <v>9039744001247</v>
      </c>
      <c r="B114" s="7" t="str">
        <f>'[1]TCE - ANEXO IV - Preencher'!C121</f>
        <v>UPA CABO DE SANTO AGOSTINHO</v>
      </c>
      <c r="C114" s="7" t="str">
        <f>'[1]TCE - ANEXO IV - Preencher'!E121</f>
        <v>3.2 - Gás e Outros Materiais Engarrafados</v>
      </c>
      <c r="D114" s="6">
        <f>'[1]TCE - ANEXO IV - Preencher'!F121</f>
        <v>24380578002041</v>
      </c>
      <c r="E114" s="8" t="str">
        <f>'[1]TCE - ANEXO IV - Preencher'!G121</f>
        <v>WHITE MARTINS GASES INDUSTRIAIS DO NORDESTE LTDA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1045</v>
      </c>
      <c r="I114" s="9">
        <f>IF('[1]TCE - ANEXO IV - Preencher'!K121="","",'[1]TCE - ANEXO IV - Preencher'!K121)</f>
        <v>43970</v>
      </c>
      <c r="J114" s="8" t="str">
        <f>'[1]TCE - ANEXO IV - Preencher'!L121</f>
        <v>26200524380578002203550750000010451791342684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720.3</v>
      </c>
    </row>
    <row r="115" spans="1:12" s="11" customFormat="1" ht="19.5" customHeight="1" x14ac:dyDescent="0.2">
      <c r="A115" s="6">
        <f>IFERROR(VLOOKUP(B115,'[1]DADOS (OCULTAR)'!$P$3:$R$46,3,0),"")</f>
        <v>9039744001247</v>
      </c>
      <c r="B115" s="7" t="str">
        <f>'[1]TCE - ANEXO IV - Preencher'!C122</f>
        <v>UPA CABO DE SANTO AGOSTINHO</v>
      </c>
      <c r="C115" s="7" t="str">
        <f>'[1]TCE - ANEXO IV - Preencher'!E122</f>
        <v>3.2 - Gás e Outros Materiais Engarrafados</v>
      </c>
      <c r="D115" s="6">
        <f>'[1]TCE - ANEXO IV - Preencher'!F122</f>
        <v>24380578002041</v>
      </c>
      <c r="E115" s="8" t="str">
        <f>'[1]TCE - ANEXO IV - Preencher'!G122</f>
        <v>WHITE MARTINS GASES INDUSTRIAIS DO NORDESTE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143413</v>
      </c>
      <c r="I115" s="9">
        <f>IF('[1]TCE - ANEXO IV - Preencher'!K122="","",'[1]TCE - ANEXO IV - Preencher'!K122)</f>
        <v>43971</v>
      </c>
      <c r="J115" s="8" t="str">
        <f>'[1]TCE - ANEXO IV - Preencher'!L122</f>
        <v>26200524380578002203552000001434131791539694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680.99</v>
      </c>
    </row>
    <row r="116" spans="1:12" s="11" customFormat="1" ht="19.5" customHeight="1" x14ac:dyDescent="0.2">
      <c r="A116" s="6">
        <f>IFERROR(VLOOKUP(B116,'[1]DADOS (OCULTAR)'!$P$3:$R$46,3,0),"")</f>
        <v>9039744001247</v>
      </c>
      <c r="B116" s="7" t="str">
        <f>'[1]TCE - ANEXO IV - Preencher'!C123</f>
        <v>UPA CABO DE SANTO AGOSTINHO</v>
      </c>
      <c r="C116" s="7" t="str">
        <f>'[1]TCE - ANEXO IV - Preencher'!E123</f>
        <v>3.2 - Gás e Outros Materiais Engarrafados</v>
      </c>
      <c r="D116" s="6">
        <f>'[1]TCE - ANEXO IV - Preencher'!F123</f>
        <v>24380578002041</v>
      </c>
      <c r="E116" s="8" t="str">
        <f>'[1]TCE - ANEXO IV - Preencher'!G123</f>
        <v>WHITE MARTINS GASES INDUSTRIAIS DO NORDESTE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140020</v>
      </c>
      <c r="I116" s="9">
        <f>IF('[1]TCE - ANEXO IV - Preencher'!K123="","",'[1]TCE - ANEXO IV - Preencher'!K123)</f>
        <v>43876</v>
      </c>
      <c r="J116" s="8" t="str">
        <f>'[1]TCE - ANEXO IV - Preencher'!L123</f>
        <v>26200224380578002203552000001400201781586922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661.64</v>
      </c>
    </row>
    <row r="117" spans="1:12" s="11" customFormat="1" ht="19.5" customHeight="1" x14ac:dyDescent="0.2">
      <c r="A117" s="6">
        <f>IFERROR(VLOOKUP(B117,'[1]DADOS (OCULTAR)'!$P$3:$R$46,3,0),"")</f>
        <v>9039744001247</v>
      </c>
      <c r="B117" s="7" t="str">
        <f>'[1]TCE - ANEXO IV - Preencher'!C124</f>
        <v>UPA CABO DE SANTO AGOSTINHO</v>
      </c>
      <c r="C117" s="7" t="str">
        <f>'[1]TCE - ANEXO IV - Preencher'!E124</f>
        <v>3.2 - Gás e Outros Materiais Engarrafados</v>
      </c>
      <c r="D117" s="6">
        <f>'[1]TCE - ANEXO IV - Preencher'!F124</f>
        <v>24380578002041</v>
      </c>
      <c r="E117" s="8" t="str">
        <f>'[1]TCE - ANEXO IV - Preencher'!G124</f>
        <v>WHITE MARTINS GASES INDUSTRIAIS DO NORDESTE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40993</v>
      </c>
      <c r="I117" s="9">
        <f>IF('[1]TCE - ANEXO IV - Preencher'!K124="","",'[1]TCE - ANEXO IV - Preencher'!K124)</f>
        <v>43974</v>
      </c>
      <c r="J117" s="8" t="str">
        <f>'[1]TCE - ANEXO IV - Preencher'!L124</f>
        <v>26200524380578002041550080000409931791906164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79.430000000000007</v>
      </c>
    </row>
    <row r="118" spans="1:12" s="11" customFormat="1" ht="19.5" customHeight="1" x14ac:dyDescent="0.2">
      <c r="A118" s="6">
        <f>IFERROR(VLOOKUP(B118,'[1]DADOS (OCULTAR)'!$P$3:$R$46,3,0),"")</f>
        <v>9039744001247</v>
      </c>
      <c r="B118" s="7" t="str">
        <f>'[1]TCE - ANEXO IV - Preencher'!C125</f>
        <v>UPA CABO DE SANTO AGOSTINHO</v>
      </c>
      <c r="C118" s="7" t="str">
        <f>'[1]TCE - ANEXO IV - Preencher'!E125</f>
        <v>3.2 - Gás e Outros Materiais Engarrafados</v>
      </c>
      <c r="D118" s="6">
        <f>'[1]TCE - ANEXO IV - Preencher'!F125</f>
        <v>24380578002041</v>
      </c>
      <c r="E118" s="8" t="str">
        <f>'[1]TCE - ANEXO IV - Preencher'!G125</f>
        <v>WHITE MARTINS GASES INDUSTRIAIS DO NORDESTE LTDA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1059</v>
      </c>
      <c r="I118" s="9">
        <f>IF('[1]TCE - ANEXO IV - Preencher'!K125="","",'[1]TCE - ANEXO IV - Preencher'!K125)</f>
        <v>43973</v>
      </c>
      <c r="J118" s="8" t="str">
        <f>'[1]TCE - ANEXO IV - Preencher'!L125</f>
        <v>26200524380578002203550750000010591791839207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741.36</v>
      </c>
    </row>
    <row r="119" spans="1:12" s="11" customFormat="1" ht="19.5" customHeight="1" x14ac:dyDescent="0.2">
      <c r="A119" s="6">
        <f>IFERROR(VLOOKUP(B119,'[1]DADOS (OCULTAR)'!$P$3:$R$46,3,0),"")</f>
        <v>9039744001247</v>
      </c>
      <c r="B119" s="7" t="str">
        <f>'[1]TCE - ANEXO IV - Preencher'!C126</f>
        <v>UPA CABO DE SANTO AGOSTINHO</v>
      </c>
      <c r="C119" s="7" t="str">
        <f>'[1]TCE - ANEXO IV - Preencher'!E126</f>
        <v>3.2 - Gás e Outros Materiais Engarrafados</v>
      </c>
      <c r="D119" s="6">
        <f>'[1]TCE - ANEXO IV - Preencher'!F126</f>
        <v>24380578002041</v>
      </c>
      <c r="E119" s="8" t="str">
        <f>'[1]TCE - ANEXO IV - Preencher'!G126</f>
        <v>WHITE MARTINS GASES INDUSTRIAIS DO NORDESTE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40999</v>
      </c>
      <c r="I119" s="9">
        <f>IF('[1]TCE - ANEXO IV - Preencher'!K126="","",'[1]TCE - ANEXO IV - Preencher'!K126)</f>
        <v>43976</v>
      </c>
      <c r="J119" s="8" t="str">
        <f>'[1]TCE - ANEXO IV - Preencher'!L126</f>
        <v>26200524380578002041550080000409991791966217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36.729999999999997</v>
      </c>
    </row>
    <row r="120" spans="1:12" s="11" customFormat="1" ht="19.5" customHeight="1" x14ac:dyDescent="0.2">
      <c r="A120" s="6">
        <f>IFERROR(VLOOKUP(B120,'[1]DADOS (OCULTAR)'!$P$3:$R$46,3,0),"")</f>
        <v>9039744001247</v>
      </c>
      <c r="B120" s="7" t="str">
        <f>'[1]TCE - ANEXO IV - Preencher'!C127</f>
        <v>UPA CABO DE SANTO AGOSTINHO</v>
      </c>
      <c r="C120" s="7" t="str">
        <f>'[1]TCE - ANEXO IV - Preencher'!E127</f>
        <v>3.2 - Gás e Outros Materiais Engarrafados</v>
      </c>
      <c r="D120" s="6">
        <f>'[1]TCE - ANEXO IV - Preencher'!F127</f>
        <v>24380578002041</v>
      </c>
      <c r="E120" s="8" t="str">
        <f>'[1]TCE - ANEXO IV - Preencher'!G127</f>
        <v>WHITE MARTINS GASES INDUSTRIAIS DO NORDESTE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6620</v>
      </c>
      <c r="I120" s="9">
        <f>IF('[1]TCE - ANEXO IV - Preencher'!K127="","",'[1]TCE - ANEXO IV - Preencher'!K127)</f>
        <v>43978</v>
      </c>
      <c r="J120" s="8" t="str">
        <f>'[1]TCE - ANEXO IV - Preencher'!L127</f>
        <v>26200524380578002041550370000066201792308554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110.19</v>
      </c>
    </row>
    <row r="121" spans="1:12" s="11" customFormat="1" ht="19.5" customHeight="1" x14ac:dyDescent="0.2">
      <c r="A121" s="6">
        <f>IFERROR(VLOOKUP(B121,'[1]DADOS (OCULTAR)'!$P$3:$R$46,3,0),"")</f>
        <v>9039744001247</v>
      </c>
      <c r="B121" s="7" t="str">
        <f>'[1]TCE - ANEXO IV - Preencher'!C128</f>
        <v>UPA CABO DE SANTO AGOSTINHO</v>
      </c>
      <c r="C121" s="7" t="str">
        <f>'[1]TCE - ANEXO IV - Preencher'!E128</f>
        <v>3.2 - Gás e Outros Materiais Engarrafados</v>
      </c>
      <c r="D121" s="6">
        <f>'[1]TCE - ANEXO IV - Preencher'!F128</f>
        <v>24380578002041</v>
      </c>
      <c r="E121" s="8" t="str">
        <f>'[1]TCE - ANEXO IV - Preencher'!G128</f>
        <v>WHITE MARTINS GASES INDUSTRIAIS DO NORDESTE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1080</v>
      </c>
      <c r="I121" s="9">
        <f>IF('[1]TCE - ANEXO IV - Preencher'!K128="","",'[1]TCE - ANEXO IV - Preencher'!K128)</f>
        <v>43978</v>
      </c>
      <c r="J121" s="8" t="str">
        <f>'[1]TCE - ANEXO IV - Preencher'!L128</f>
        <v>26200524380578002203550750000010801792294437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620.61</v>
      </c>
    </row>
    <row r="122" spans="1:12" s="11" customFormat="1" ht="19.5" customHeight="1" x14ac:dyDescent="0.2">
      <c r="A122" s="6">
        <f>IFERROR(VLOOKUP(B122,'[1]DADOS (OCULTAR)'!$P$3:$R$46,3,0),"")</f>
        <v>9039744001247</v>
      </c>
      <c r="B122" s="7" t="str">
        <f>'[1]TCE - ANEXO IV - Preencher'!C129</f>
        <v>UPA CABO DE SANTO AGOSTINHO</v>
      </c>
      <c r="C122" s="7" t="str">
        <f>'[1]TCE - ANEXO IV - Preencher'!E129</f>
        <v>3.2 - Gás e Outros Materiais Engarrafados</v>
      </c>
      <c r="D122" s="6">
        <f>'[1]TCE - ANEXO IV - Preencher'!F129</f>
        <v>24380578002041</v>
      </c>
      <c r="E122" s="8" t="str">
        <f>'[1]TCE - ANEXO IV - Preencher'!G129</f>
        <v>WHITE MARTINS GASES INDUSTRIAIS DO NORDESTE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1382</v>
      </c>
      <c r="I122" s="9">
        <f>IF('[1]TCE - ANEXO IV - Preencher'!K129="","",'[1]TCE - ANEXO IV - Preencher'!K129)</f>
        <v>43977</v>
      </c>
      <c r="J122" s="8" t="str">
        <f>'[1]TCE - ANEXO IV - Preencher'!L129</f>
        <v>26200524380578002203550290000013821792140838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620.61</v>
      </c>
    </row>
    <row r="123" spans="1:12" s="11" customFormat="1" ht="19.5" customHeight="1" x14ac:dyDescent="0.2">
      <c r="A123" s="6">
        <f>IFERROR(VLOOKUP(B123,'[1]DADOS (OCULTAR)'!$P$3:$R$46,3,0),"")</f>
        <v>9039744001247</v>
      </c>
      <c r="B123" s="7" t="str">
        <f>'[1]TCE - ANEXO IV - Preencher'!C130</f>
        <v>UPA CABO DE SANTO AGOSTINHO</v>
      </c>
      <c r="C123" s="7" t="str">
        <f>'[1]TCE - ANEXO IV - Preencher'!E130</f>
        <v>3.2 - Gás e Outros Materiais Engarrafados</v>
      </c>
      <c r="D123" s="6">
        <f>'[1]TCE - ANEXO IV - Preencher'!F130</f>
        <v>24380578002041</v>
      </c>
      <c r="E123" s="8" t="str">
        <f>'[1]TCE - ANEXO IV - Preencher'!G130</f>
        <v>WHITE MARTINS GASES INDUSTRIAIS DO NORDESTE LTDA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6632</v>
      </c>
      <c r="I123" s="9">
        <f>IF('[1]TCE - ANEXO IV - Preencher'!K130="","",'[1]TCE - ANEXO IV - Preencher'!K130)</f>
        <v>43980</v>
      </c>
      <c r="J123" s="8" t="str">
        <f>'[1]TCE - ANEXO IV - Preencher'!L130</f>
        <v>26200524380578002041550370000066321792595520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74.17</v>
      </c>
    </row>
    <row r="124" spans="1:12" s="11" customFormat="1" ht="19.5" customHeight="1" x14ac:dyDescent="0.2">
      <c r="A124" s="6">
        <f>IFERROR(VLOOKUP(B124,'[1]DADOS (OCULTAR)'!$P$3:$R$46,3,0),"")</f>
        <v>9039744001247</v>
      </c>
      <c r="B124" s="7" t="str">
        <f>'[1]TCE - ANEXO IV - Preencher'!C131</f>
        <v>UPA CABO DE SANTO AGOSTINHO</v>
      </c>
      <c r="C124" s="7" t="str">
        <f>'[1]TCE - ANEXO IV - Preencher'!E131</f>
        <v>3.99 - Outras despesas com Material de Consumo</v>
      </c>
      <c r="D124" s="6">
        <f>'[1]TCE - ANEXO IV - Preencher'!F131</f>
        <v>10779833000156</v>
      </c>
      <c r="E124" s="8" t="str">
        <f>'[1]TCE - ANEXO IV - Preencher'!G131</f>
        <v>MEDICAL MERCANTIL DE APARELHAGEM MEDICA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503143</v>
      </c>
      <c r="I124" s="9">
        <f>IF('[1]TCE - ANEXO IV - Preencher'!K131="","",'[1]TCE - ANEXO IV - Preencher'!K131)</f>
        <v>43957</v>
      </c>
      <c r="J124" s="8" t="str">
        <f>'[1]TCE - ANEXO IV - Preencher'!L131</f>
        <v>26200510779833000156550010005031431141339270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38.5</v>
      </c>
    </row>
    <row r="125" spans="1:12" s="11" customFormat="1" ht="19.5" customHeight="1" x14ac:dyDescent="0.2">
      <c r="A125" s="6">
        <f>IFERROR(VLOOKUP(B125,'[1]DADOS (OCULTAR)'!$P$3:$R$46,3,0),"")</f>
        <v>9039744001247</v>
      </c>
      <c r="B125" s="7" t="str">
        <f>'[1]TCE - ANEXO IV - Preencher'!C132</f>
        <v>UPA CABO DE SANTO AGOSTINHO</v>
      </c>
      <c r="C125" s="7" t="str">
        <f>'[1]TCE - ANEXO IV - Preencher'!E132</f>
        <v>3.99 - Outras despesas com Material de Consumo</v>
      </c>
      <c r="D125" s="6">
        <f>'[1]TCE - ANEXO IV - Preencher'!F132</f>
        <v>10779833000156</v>
      </c>
      <c r="E125" s="8" t="str">
        <f>'[1]TCE - ANEXO IV - Preencher'!G132</f>
        <v>MEDICAL MERCANTIL DE APARELHAGEM MEDICA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503822</v>
      </c>
      <c r="I125" s="9">
        <f>IF('[1]TCE - ANEXO IV - Preencher'!K132="","",'[1]TCE - ANEXO IV - Preencher'!K132)</f>
        <v>43969</v>
      </c>
      <c r="J125" s="8" t="str">
        <f>'[1]TCE - ANEXO IV - Preencher'!L132</f>
        <v>26200510779833000156550010005038221151549577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642.29999999999995</v>
      </c>
    </row>
    <row r="126" spans="1:12" s="11" customFormat="1" ht="19.5" customHeight="1" x14ac:dyDescent="0.2">
      <c r="A126" s="6">
        <f>IFERROR(VLOOKUP(B126,'[1]DADOS (OCULTAR)'!$P$3:$R$46,3,0),"")</f>
        <v>9039744001247</v>
      </c>
      <c r="B126" s="7" t="str">
        <f>'[1]TCE - ANEXO IV - Preencher'!C133</f>
        <v>UPA CABO DE SANTO AGOSTINHO</v>
      </c>
      <c r="C126" s="7" t="str">
        <f>'[1]TCE - ANEXO IV - Preencher'!E133</f>
        <v>3.99 - Outras despesas com Material de Consumo</v>
      </c>
      <c r="D126" s="6">
        <f>'[1]TCE - ANEXO IV - Preencher'!F133</f>
        <v>11840014000130</v>
      </c>
      <c r="E126" s="8" t="str">
        <f>'[1]TCE - ANEXO IV - Preencher'!G133</f>
        <v>MACROPAC PROTEÇÃO E EMBALAGEM LTDA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289488</v>
      </c>
      <c r="I126" s="9">
        <f>IF('[1]TCE - ANEXO IV - Preencher'!K133="","",'[1]TCE - ANEXO IV - Preencher'!K133)</f>
        <v>43976</v>
      </c>
      <c r="J126" s="8" t="str">
        <f>'[1]TCE - ANEXO IV - Preencher'!L133</f>
        <v>26200511840014000130550010002894881882921013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68</v>
      </c>
    </row>
    <row r="127" spans="1:12" s="11" customFormat="1" ht="19.5" customHeight="1" x14ac:dyDescent="0.2">
      <c r="A127" s="6">
        <f>IFERROR(VLOOKUP(B127,'[1]DADOS (OCULTAR)'!$P$3:$R$46,3,0),"")</f>
        <v>9039744001247</v>
      </c>
      <c r="B127" s="7" t="str">
        <f>'[1]TCE - ANEXO IV - Preencher'!C134</f>
        <v>UPA CABO DE SANTO AGOSTINHO</v>
      </c>
      <c r="C127" s="7" t="str">
        <f>'[1]TCE - ANEXO IV - Preencher'!E134</f>
        <v>3.99 - Outras despesas com Material de Consumo</v>
      </c>
      <c r="D127" s="6">
        <f>'[1]TCE - ANEXO IV - Preencher'!F134</f>
        <v>10779833000156</v>
      </c>
      <c r="E127" s="8" t="str">
        <f>'[1]TCE - ANEXO IV - Preencher'!G134</f>
        <v>MEDICAL MERCANTIL DE APARELHAGEM MEDICA LTDA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503735</v>
      </c>
      <c r="I127" s="9">
        <f>IF('[1]TCE - ANEXO IV - Preencher'!K134="","",'[1]TCE - ANEXO IV - Preencher'!K134)</f>
        <v>43966</v>
      </c>
      <c r="J127" s="8" t="str">
        <f>'[1]TCE - ANEXO IV - Preencher'!L134</f>
        <v>26200510779833000156550010005037351145752288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388</v>
      </c>
    </row>
    <row r="128" spans="1:12" s="11" customFormat="1" ht="19.5" customHeight="1" x14ac:dyDescent="0.2">
      <c r="A128" s="6">
        <f>IFERROR(VLOOKUP(B128,'[1]DADOS (OCULTAR)'!$P$3:$R$46,3,0),"")</f>
        <v>9039744001247</v>
      </c>
      <c r="B128" s="7" t="str">
        <f>'[1]TCE - ANEXO IV - Preencher'!C135</f>
        <v>UPA CABO DE SANTO AGOSTINHO</v>
      </c>
      <c r="C128" s="7" t="str">
        <f>'[1]TCE - ANEXO IV - Preencher'!E135</f>
        <v>3.99 - Outras despesas com Material de Consumo</v>
      </c>
      <c r="D128" s="6">
        <f>'[1]TCE - ANEXO IV - Preencher'!F135</f>
        <v>30848237000198</v>
      </c>
      <c r="E128" s="8" t="str">
        <f>'[1]TCE - ANEXO IV - Preencher'!G135</f>
        <v>PH COMERCIO DE PRODUTOS MEDICOS HOSPITAL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000003522</v>
      </c>
      <c r="I128" s="9">
        <f>IF('[1]TCE - ANEXO IV - Preencher'!K135="","",'[1]TCE - ANEXO IV - Preencher'!K135)</f>
        <v>43969</v>
      </c>
      <c r="J128" s="8" t="str">
        <f>'[1]TCE - ANEXO IV - Preencher'!L135</f>
        <v>26200530848237000198550010000035221798555340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1488.8</v>
      </c>
    </row>
    <row r="129" spans="1:12" s="11" customFormat="1" ht="19.5" customHeight="1" x14ac:dyDescent="0.2">
      <c r="A129" s="6">
        <f>IFERROR(VLOOKUP(B129,'[1]DADOS (OCULTAR)'!$P$3:$R$46,3,0),"")</f>
        <v>9039744001247</v>
      </c>
      <c r="B129" s="7" t="str">
        <f>'[1]TCE - ANEXO IV - Preencher'!C136</f>
        <v>UPA CABO DE SANTO AGOSTINHO</v>
      </c>
      <c r="C129" s="7" t="str">
        <f>'[1]TCE - ANEXO IV - Preencher'!E136</f>
        <v>3.99 - Outras despesas com Material de Consumo</v>
      </c>
      <c r="D129" s="6">
        <f>'[1]TCE - ANEXO IV - Preencher'!F136</f>
        <v>2535707000128</v>
      </c>
      <c r="E129" s="8" t="str">
        <f>'[1]TCE - ANEXO IV - Preencher'!G136</f>
        <v>DRAGER INDUSTRIA E COMERCIO LTDA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000063575</v>
      </c>
      <c r="I129" s="9">
        <f>IF('[1]TCE - ANEXO IV - Preencher'!K136="","",'[1]TCE - ANEXO IV - Preencher'!K136)</f>
        <v>43959</v>
      </c>
      <c r="J129" s="8" t="str">
        <f>'[1]TCE - ANEXO IV - Preencher'!L136</f>
        <v>35200502535707000128550050000635751000343606</v>
      </c>
      <c r="K129" s="8" t="str">
        <f>IF(F129="B",LEFT('[1]TCE - ANEXO IV - Preencher'!M136,2),IF(F129="S",LEFT('[1]TCE - ANEXO IV - Preencher'!M136,7),IF('[1]TCE - ANEXO IV - Preencher'!H136="","")))</f>
        <v>35</v>
      </c>
      <c r="L129" s="10">
        <f>'[1]TCE - ANEXO IV - Preencher'!N136</f>
        <v>4044.57</v>
      </c>
    </row>
    <row r="130" spans="1:12" s="11" customFormat="1" ht="19.5" customHeight="1" x14ac:dyDescent="0.2">
      <c r="A130" s="6">
        <f>IFERROR(VLOOKUP(B130,'[1]DADOS (OCULTAR)'!$P$3:$R$46,3,0),"")</f>
        <v>9039744001247</v>
      </c>
      <c r="B130" s="7" t="str">
        <f>'[1]TCE - ANEXO IV - Preencher'!C137</f>
        <v>UPA CABO DE SANTO AGOSTINHO</v>
      </c>
      <c r="C130" s="7" t="str">
        <f>'[1]TCE - ANEXO IV - Preencher'!E137</f>
        <v>3.99 - Outras despesas com Material de Consumo</v>
      </c>
      <c r="D130" s="6">
        <f>'[1]TCE - ANEXO IV - Preencher'!F137</f>
        <v>9581782000174</v>
      </c>
      <c r="E130" s="8" t="str">
        <f>'[1]TCE - ANEXO IV - Preencher'!G137</f>
        <v>LAPAROMED MEDICACIRURGICA EIRELI - ME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000007290</v>
      </c>
      <c r="I130" s="9">
        <f>IF('[1]TCE - ANEXO IV - Preencher'!K137="","",'[1]TCE - ANEXO IV - Preencher'!K137)</f>
        <v>43977</v>
      </c>
      <c r="J130" s="8" t="str">
        <f>'[1]TCE - ANEXO IV - Preencher'!L137</f>
        <v>26200509581782000174550010000072901714528984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440</v>
      </c>
    </row>
    <row r="131" spans="1:12" s="11" customFormat="1" ht="19.5" customHeight="1" x14ac:dyDescent="0.2">
      <c r="A131" s="6">
        <f>IFERROR(VLOOKUP(B131,'[1]DADOS (OCULTAR)'!$P$3:$R$46,3,0),"")</f>
        <v>9039744001247</v>
      </c>
      <c r="B131" s="7" t="str">
        <f>'[1]TCE - ANEXO IV - Preencher'!C138</f>
        <v>UPA CABO DE SANTO AGOSTINHO</v>
      </c>
      <c r="C131" s="7" t="str">
        <f>'[1]TCE - ANEXO IV - Preencher'!E138</f>
        <v>3.99 - Outras despesas com Material de Consumo</v>
      </c>
      <c r="D131" s="6">
        <f>'[1]TCE - ANEXO IV - Preencher'!F138</f>
        <v>35267573000160</v>
      </c>
      <c r="E131" s="8" t="str">
        <f>'[1]TCE - ANEXO IV - Preencher'!G138</f>
        <v>LA VULCANA CONFECÇÃO ROUPAS E FARDAMENTOS EIRELI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22</v>
      </c>
      <c r="I131" s="9">
        <f>IF('[1]TCE - ANEXO IV - Preencher'!K138="","",'[1]TCE - ANEXO IV - Preencher'!K138)</f>
        <v>43955</v>
      </c>
      <c r="J131" s="8" t="str">
        <f>'[1]TCE - ANEXO IV - Preencher'!L138</f>
        <v>26200535267573000160550010000000221355513204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2400</v>
      </c>
    </row>
    <row r="132" spans="1:12" s="11" customFormat="1" ht="19.5" customHeight="1" x14ac:dyDescent="0.2">
      <c r="A132" s="6">
        <f>IFERROR(VLOOKUP(B132,'[1]DADOS (OCULTAR)'!$P$3:$R$46,3,0),"")</f>
        <v>9039744001247</v>
      </c>
      <c r="B132" s="7" t="str">
        <f>'[1]TCE - ANEXO IV - Preencher'!C139</f>
        <v>UPA CABO DE SANTO AGOSTINHO</v>
      </c>
      <c r="C132" s="7" t="str">
        <f>'[1]TCE - ANEXO IV - Preencher'!E139</f>
        <v>3.7 - Material de Limpeza e Produtos de Hgienização</v>
      </c>
      <c r="D132" s="6">
        <f>'[1]TCE - ANEXO IV - Preencher'!F139</f>
        <v>5151403000155</v>
      </c>
      <c r="E132" s="8" t="str">
        <f>'[1]TCE - ANEXO IV - Preencher'!G139</f>
        <v>VAREJÃO BRASILEIRO LTDA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13751</v>
      </c>
      <c r="I132" s="9">
        <f>IF('[1]TCE - ANEXO IV - Preencher'!K139="","",'[1]TCE - ANEXO IV - Preencher'!K139)</f>
        <v>43967</v>
      </c>
      <c r="J132" s="8" t="str">
        <f>'[1]TCE - ANEXO IV - Preencher'!L139</f>
        <v>26200505151403000155550010000137511637159670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57.03</v>
      </c>
    </row>
    <row r="133" spans="1:12" s="11" customFormat="1" ht="19.5" customHeight="1" x14ac:dyDescent="0.2">
      <c r="A133" s="6">
        <f>IFERROR(VLOOKUP(B133,'[1]DADOS (OCULTAR)'!$P$3:$R$46,3,0),"")</f>
        <v>9039744001247</v>
      </c>
      <c r="B133" s="7" t="str">
        <f>'[1]TCE - ANEXO IV - Preencher'!C140</f>
        <v>UPA CABO DE SANTO AGOSTINHO</v>
      </c>
      <c r="C133" s="7" t="str">
        <f>'[1]TCE - ANEXO IV - Preencher'!E140</f>
        <v>3.7 - Material de Limpeza e Produtos de Hgienização</v>
      </c>
      <c r="D133" s="6">
        <f>'[1]TCE - ANEXO IV - Preencher'!F140</f>
        <v>34483694000187</v>
      </c>
      <c r="E133" s="8" t="str">
        <f>'[1]TCE - ANEXO IV - Preencher'!G140</f>
        <v>RPN DA HORA EIRELI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000000001</v>
      </c>
      <c r="I133" s="9">
        <f>IF('[1]TCE - ANEXO IV - Preencher'!K140="","",'[1]TCE - ANEXO IV - Preencher'!K140)</f>
        <v>43970</v>
      </c>
      <c r="J133" s="8" t="str">
        <f>'[1]TCE - ANEXO IV - Preencher'!L140</f>
        <v>26200534483694000187550010000000011030000053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2760</v>
      </c>
    </row>
    <row r="134" spans="1:12" s="11" customFormat="1" ht="19.5" customHeight="1" x14ac:dyDescent="0.2">
      <c r="A134" s="6">
        <f>IFERROR(VLOOKUP(B134,'[1]DADOS (OCULTAR)'!$P$3:$R$46,3,0),"")</f>
        <v>9039744001247</v>
      </c>
      <c r="B134" s="7" t="str">
        <f>'[1]TCE - ANEXO IV - Preencher'!C141</f>
        <v>UPA CABO DE SANTO AGOSTINHO</v>
      </c>
      <c r="C134" s="7" t="str">
        <f>'[1]TCE - ANEXO IV - Preencher'!E141</f>
        <v>3.7 - Material de Limpeza e Produtos de Hgienização</v>
      </c>
      <c r="D134" s="6">
        <f>'[1]TCE - ANEXO IV - Preencher'!F141</f>
        <v>11840014000130</v>
      </c>
      <c r="E134" s="8" t="str">
        <f>'[1]TCE - ANEXO IV - Preencher'!G141</f>
        <v>MACROPAC PROTEÇÃO E EMBALAGEM LTDA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289488</v>
      </c>
      <c r="I134" s="9">
        <f>IF('[1]TCE - ANEXO IV - Preencher'!K141="","",'[1]TCE - ANEXO IV - Preencher'!K141)</f>
        <v>43976</v>
      </c>
      <c r="J134" s="8" t="str">
        <f>'[1]TCE - ANEXO IV - Preencher'!L141</f>
        <v>26200511840014000130550010002894881882921013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412.5</v>
      </c>
    </row>
    <row r="135" spans="1:12" s="11" customFormat="1" ht="19.5" customHeight="1" x14ac:dyDescent="0.2">
      <c r="A135" s="6">
        <f>IFERROR(VLOOKUP(B135,'[1]DADOS (OCULTAR)'!$P$3:$R$46,3,0),"")</f>
        <v>9039744001247</v>
      </c>
      <c r="B135" s="7" t="str">
        <f>'[1]TCE - ANEXO IV - Preencher'!C142</f>
        <v>UPA CABO DE SANTO AGOSTINHO</v>
      </c>
      <c r="C135" s="7" t="str">
        <f>'[1]TCE - ANEXO IV - Preencher'!E142</f>
        <v>3.7 - Material de Limpeza e Produtos de Hgienização</v>
      </c>
      <c r="D135" s="6">
        <f>'[1]TCE - ANEXO IV - Preencher'!F142</f>
        <v>8185056000170</v>
      </c>
      <c r="E135" s="8" t="str">
        <f>'[1]TCE - ANEXO IV - Preencher'!G142</f>
        <v>BELLA SEDA INDUSTRIA E COMERCIO DE CONFECÇÕES LTDA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18296</v>
      </c>
      <c r="I135" s="9">
        <f>IF('[1]TCE - ANEXO IV - Preencher'!K142="","",'[1]TCE - ANEXO IV - Preencher'!K142)</f>
        <v>43972</v>
      </c>
      <c r="J135" s="8" t="str">
        <f>'[1]TCE - ANEXO IV - Preencher'!L142</f>
        <v>26200508185056000170550010000182961272988187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900</v>
      </c>
    </row>
    <row r="136" spans="1:12" s="11" customFormat="1" ht="19.5" customHeight="1" x14ac:dyDescent="0.2">
      <c r="A136" s="6">
        <f>IFERROR(VLOOKUP(B136,'[1]DADOS (OCULTAR)'!$P$3:$R$46,3,0),"")</f>
        <v>9039744001247</v>
      </c>
      <c r="B136" s="7" t="str">
        <f>'[1]TCE - ANEXO IV - Preencher'!C143</f>
        <v>UPA CABO DE SANTO AGOSTINHO</v>
      </c>
      <c r="C136" s="7" t="str">
        <f>'[1]TCE - ANEXO IV - Preencher'!E143</f>
        <v>3.7 - Material de Limpeza e Produtos de Hgienização</v>
      </c>
      <c r="D136" s="6">
        <f>'[1]TCE - ANEXO IV - Preencher'!F143</f>
        <v>9008632000176</v>
      </c>
      <c r="E136" s="8" t="str">
        <f>'[1]TCE - ANEXO IV - Preencher'!G143</f>
        <v>JOSE ERALDO CARNEIRO SANTOS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000003971</v>
      </c>
      <c r="I136" s="9">
        <f>IF('[1]TCE - ANEXO IV - Preencher'!K143="","",'[1]TCE - ANEXO IV - Preencher'!K143)</f>
        <v>43965</v>
      </c>
      <c r="J136" s="8" t="str">
        <f>'[1]TCE - ANEXO IV - Preencher'!L143</f>
        <v>26200509008632000176550020000039711640623292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24.9</v>
      </c>
    </row>
    <row r="137" spans="1:12" s="11" customFormat="1" ht="19.5" customHeight="1" x14ac:dyDescent="0.2">
      <c r="A137" s="6">
        <f>IFERROR(VLOOKUP(B137,'[1]DADOS (OCULTAR)'!$P$3:$R$46,3,0),"")</f>
        <v>9039744001247</v>
      </c>
      <c r="B137" s="7" t="str">
        <f>'[1]TCE - ANEXO IV - Preencher'!C144</f>
        <v>UPA CABO DE SANTO AGOSTINHO</v>
      </c>
      <c r="C137" s="7" t="str">
        <f>'[1]TCE - ANEXO IV - Preencher'!E144</f>
        <v>3.7 - Material de Limpeza e Produtos de Hgienização</v>
      </c>
      <c r="D137" s="6">
        <f>'[1]TCE - ANEXO IV - Preencher'!F144</f>
        <v>10779833000156</v>
      </c>
      <c r="E137" s="8" t="str">
        <f>'[1]TCE - ANEXO IV - Preencher'!G144</f>
        <v>MEDICAL MERCANTIL DE APARELHAGEM MEDICA LTDA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504493</v>
      </c>
      <c r="I137" s="9">
        <f>IF('[1]TCE - ANEXO IV - Preencher'!K144="","",'[1]TCE - ANEXO IV - Preencher'!K144)</f>
        <v>43980</v>
      </c>
      <c r="J137" s="8" t="str">
        <f>'[1]TCE - ANEXO IV - Preencher'!L144</f>
        <v>26200510779833000156550010005044931142211695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420</v>
      </c>
    </row>
    <row r="138" spans="1:12" s="11" customFormat="1" ht="19.5" customHeight="1" x14ac:dyDescent="0.2">
      <c r="A138" s="6">
        <f>IFERROR(VLOOKUP(B138,'[1]DADOS (OCULTAR)'!$P$3:$R$46,3,0),"")</f>
        <v>9039744001247</v>
      </c>
      <c r="B138" s="7" t="str">
        <f>'[1]TCE - ANEXO IV - Preencher'!C145</f>
        <v>UPA CABO DE SANTO AGOSTINHO</v>
      </c>
      <c r="C138" s="7" t="str">
        <f>'[1]TCE - ANEXO IV - Preencher'!E145</f>
        <v>3.7 - Material de Limpeza e Produtos de Hgienização</v>
      </c>
      <c r="D138" s="6">
        <f>'[1]TCE - ANEXO IV - Preencher'!F145</f>
        <v>8778201000126</v>
      </c>
      <c r="E138" s="8" t="str">
        <f>'[1]TCE - ANEXO IV - Preencher'!G145</f>
        <v>DROGAFONTE LTDA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000310261</v>
      </c>
      <c r="I138" s="9">
        <f>IF('[1]TCE - ANEXO IV - Preencher'!K145="","",'[1]TCE - ANEXO IV - Preencher'!K145)</f>
        <v>43972</v>
      </c>
      <c r="J138" s="8" t="str">
        <f>'[1]TCE - ANEXO IV - Preencher'!L145</f>
        <v>26200508778201000126550010003102611645908420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210</v>
      </c>
    </row>
    <row r="139" spans="1:12" s="11" customFormat="1" ht="19.5" customHeight="1" x14ac:dyDescent="0.2">
      <c r="A139" s="6">
        <f>IFERROR(VLOOKUP(B139,'[1]DADOS (OCULTAR)'!$P$3:$R$46,3,0),"")</f>
        <v>9039744001247</v>
      </c>
      <c r="B139" s="7" t="str">
        <f>'[1]TCE - ANEXO IV - Preencher'!C146</f>
        <v>UPA CABO DE SANTO AGOSTINHO</v>
      </c>
      <c r="C139" s="7" t="str">
        <f>'[1]TCE - ANEXO IV - Preencher'!E146</f>
        <v>3.3 - Gêneros Alimentação</v>
      </c>
      <c r="D139" s="6">
        <f>'[1]TCE - ANEXO IV - Preencher'!F146</f>
        <v>15242921000138</v>
      </c>
      <c r="E139" s="8" t="str">
        <f>'[1]TCE - ANEXO IV - Preencher'!G146</f>
        <v>M A DE O MENEZES EIRELI ME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000001643</v>
      </c>
      <c r="I139" s="9">
        <f>IF('[1]TCE - ANEXO IV - Preencher'!K146="","",'[1]TCE - ANEXO IV - Preencher'!K146)</f>
        <v>43980</v>
      </c>
      <c r="J139" s="8" t="str">
        <f>'[1]TCE - ANEXO IV - Preencher'!L146</f>
        <v>26200515242921000138550010000016431000005430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26745.25</v>
      </c>
    </row>
    <row r="140" spans="1:12" s="11" customFormat="1" ht="19.5" customHeight="1" x14ac:dyDescent="0.2">
      <c r="A140" s="6">
        <f>IFERROR(VLOOKUP(B140,'[1]DADOS (OCULTAR)'!$P$3:$R$46,3,0),"")</f>
        <v>9039744001247</v>
      </c>
      <c r="B140" s="7" t="str">
        <f>'[1]TCE - ANEXO IV - Preencher'!C147</f>
        <v>UPA CABO DE SANTO AGOSTINHO</v>
      </c>
      <c r="C140" s="7" t="str">
        <f>'[1]TCE - ANEXO IV - Preencher'!E147</f>
        <v>3.3 - Gêneros Alimentação</v>
      </c>
      <c r="D140" s="6">
        <f>'[1]TCE - ANEXO IV - Preencher'!F147</f>
        <v>22940455000120</v>
      </c>
      <c r="E140" s="8" t="str">
        <f>'[1]TCE - ANEXO IV - Preencher'!G147</f>
        <v>MOURA E MELO COMERCIO E SERVIÇOS LTDA ME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000008287</v>
      </c>
      <c r="I140" s="9">
        <f>IF('[1]TCE - ANEXO IV - Preencher'!K147="","",'[1]TCE - ANEXO IV - Preencher'!K147)</f>
        <v>43908</v>
      </c>
      <c r="J140" s="8" t="str">
        <f>'[1]TCE - ANEXO IV - Preencher'!L147</f>
        <v>26200322940455000120550010000082871176234355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687.3</v>
      </c>
    </row>
    <row r="141" spans="1:12" s="11" customFormat="1" ht="19.5" customHeight="1" x14ac:dyDescent="0.2">
      <c r="A141" s="6">
        <f>IFERROR(VLOOKUP(B141,'[1]DADOS (OCULTAR)'!$P$3:$R$46,3,0),"")</f>
        <v>9039744001247</v>
      </c>
      <c r="B141" s="7" t="str">
        <f>'[1]TCE - ANEXO IV - Preencher'!C148</f>
        <v>UPA CABO DE SANTO AGOSTINHO</v>
      </c>
      <c r="C141" s="7" t="str">
        <f>'[1]TCE - ANEXO IV - Preencher'!E148</f>
        <v>3.3 - Gêneros Alimentação</v>
      </c>
      <c r="D141" s="6">
        <f>'[1]TCE - ANEXO IV - Preencher'!F148</f>
        <v>5151403000155</v>
      </c>
      <c r="E141" s="8" t="str">
        <f>'[1]TCE - ANEXO IV - Preencher'!G148</f>
        <v>VAREJÃO BRASILEIRO LTDA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13751</v>
      </c>
      <c r="I141" s="9">
        <f>IF('[1]TCE - ANEXO IV - Preencher'!K148="","",'[1]TCE - ANEXO IV - Preencher'!K148)</f>
        <v>43967</v>
      </c>
      <c r="J141" s="8" t="str">
        <f>'[1]TCE - ANEXO IV - Preencher'!L148</f>
        <v>26200505151403000155550010000137511637159670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560.39</v>
      </c>
    </row>
    <row r="142" spans="1:12" s="11" customFormat="1" ht="19.5" customHeight="1" x14ac:dyDescent="0.2">
      <c r="A142" s="6">
        <f>IFERROR(VLOOKUP(B142,'[1]DADOS (OCULTAR)'!$P$3:$R$46,3,0),"")</f>
        <v>9039744001247</v>
      </c>
      <c r="B142" s="7" t="str">
        <f>'[1]TCE - ANEXO IV - Preencher'!C149</f>
        <v>UPA CABO DE SANTO AGOSTINHO</v>
      </c>
      <c r="C142" s="7" t="str">
        <f>'[1]TCE - ANEXO IV - Preencher'!E149</f>
        <v>3.3 - Gêneros Alimentação</v>
      </c>
      <c r="D142" s="6">
        <f>'[1]TCE - ANEXO IV - Preencher'!F149</f>
        <v>1687725000162</v>
      </c>
      <c r="E142" s="8" t="str">
        <f>'[1]TCE - ANEXO IV - Preencher'!G149</f>
        <v>CENEP LTDA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000024623</v>
      </c>
      <c r="I142" s="9">
        <f>IF('[1]TCE - ANEXO IV - Preencher'!K149="","",'[1]TCE - ANEXO IV - Preencher'!K149)</f>
        <v>43978</v>
      </c>
      <c r="J142" s="8" t="str">
        <f>'[1]TCE - ANEXO IV - Preencher'!L149</f>
        <v>26200501687725000162550010000246231100121158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678</v>
      </c>
    </row>
    <row r="143" spans="1:12" s="11" customFormat="1" ht="19.5" customHeight="1" x14ac:dyDescent="0.2">
      <c r="A143" s="6">
        <f>IFERROR(VLOOKUP(B143,'[1]DADOS (OCULTAR)'!$P$3:$R$46,3,0),"")</f>
        <v>9039744001247</v>
      </c>
      <c r="B143" s="7" t="str">
        <f>'[1]TCE - ANEXO IV - Preencher'!C150</f>
        <v>UPA CABO DE SANTO AGOSTINHO</v>
      </c>
      <c r="C143" s="7" t="str">
        <f>'[1]TCE - ANEXO IV - Preencher'!E150</f>
        <v>3.3 - Gêneros Alimentação</v>
      </c>
      <c r="D143" s="6">
        <f>'[1]TCE - ANEXO IV - Preencher'!F150</f>
        <v>5151403000155</v>
      </c>
      <c r="E143" s="8" t="str">
        <f>'[1]TCE - ANEXO IV - Preencher'!G150</f>
        <v>VAREJÃO BRASILEIRO LTDA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13751</v>
      </c>
      <c r="I143" s="9">
        <f>IF('[1]TCE - ANEXO IV - Preencher'!K150="","",'[1]TCE - ANEXO IV - Preencher'!K150)</f>
        <v>43967</v>
      </c>
      <c r="J143" s="8" t="str">
        <f>'[1]TCE - ANEXO IV - Preencher'!L150</f>
        <v>26200505151403000155550010000137511637159670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385.6</v>
      </c>
    </row>
    <row r="144" spans="1:12" s="11" customFormat="1" ht="19.5" customHeight="1" x14ac:dyDescent="0.2">
      <c r="A144" s="6">
        <f>IFERROR(VLOOKUP(B144,'[1]DADOS (OCULTAR)'!$P$3:$R$46,3,0),"")</f>
        <v>9039744001247</v>
      </c>
      <c r="B144" s="7" t="str">
        <f>'[1]TCE - ANEXO IV - Preencher'!C151</f>
        <v>UPA CABO DE SANTO AGOSTINHO</v>
      </c>
      <c r="C144" s="7" t="str">
        <f>'[1]TCE - ANEXO IV - Preencher'!E151</f>
        <v>3.3 - Gêneros Alimentação</v>
      </c>
      <c r="D144" s="6">
        <f>'[1]TCE - ANEXO IV - Preencher'!F151</f>
        <v>5151403000155</v>
      </c>
      <c r="E144" s="8" t="str">
        <f>'[1]TCE - ANEXO IV - Preencher'!G151</f>
        <v>VAREJÃO BRASILEIRO LTDA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13751</v>
      </c>
      <c r="I144" s="9">
        <f>IF('[1]TCE - ANEXO IV - Preencher'!K151="","",'[1]TCE - ANEXO IV - Preencher'!K151)</f>
        <v>43967</v>
      </c>
      <c r="J144" s="8" t="str">
        <f>'[1]TCE - ANEXO IV - Preencher'!L151</f>
        <v>26200505151403000155550010000137511637159670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13.48</v>
      </c>
    </row>
    <row r="145" spans="1:12" s="11" customFormat="1" ht="19.5" customHeight="1" x14ac:dyDescent="0.2">
      <c r="A145" s="6">
        <f>IFERROR(VLOOKUP(B145,'[1]DADOS (OCULTAR)'!$P$3:$R$46,3,0),"")</f>
        <v>9039744001247</v>
      </c>
      <c r="B145" s="7" t="str">
        <f>'[1]TCE - ANEXO IV - Preencher'!C152</f>
        <v>UPA CABO DE SANTO AGOSTINHO</v>
      </c>
      <c r="C145" s="7" t="str">
        <f>'[1]TCE - ANEXO IV - Preencher'!E152</f>
        <v>3.6 - Material de Expediente</v>
      </c>
      <c r="D145" s="6">
        <f>'[1]TCE - ANEXO IV - Preencher'!F152</f>
        <v>5151403000155</v>
      </c>
      <c r="E145" s="8" t="str">
        <f>'[1]TCE - ANEXO IV - Preencher'!G152</f>
        <v>VAREJÃO BRASILEIRO LTDA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13751</v>
      </c>
      <c r="I145" s="9">
        <f>IF('[1]TCE - ANEXO IV - Preencher'!K152="","",'[1]TCE - ANEXO IV - Preencher'!K152)</f>
        <v>43967</v>
      </c>
      <c r="J145" s="8" t="str">
        <f>'[1]TCE - ANEXO IV - Preencher'!L152</f>
        <v>26200505151403000155550010000137511637159670</v>
      </c>
      <c r="K145" s="8" t="str">
        <f>IF(F145="B",LEFT('[1]TCE - ANEXO IV - Preencher'!M152,2),IF(F145="S",LEFT('[1]TCE - ANEXO IV - Preencher'!M152,7),IF('[1]TCE - ANEXO IV - Preencher'!H152="","")))</f>
        <v>26</v>
      </c>
      <c r="L145" s="10">
        <f>'[1]TCE - ANEXO IV - Preencher'!N152</f>
        <v>100.15</v>
      </c>
    </row>
    <row r="146" spans="1:12" s="11" customFormat="1" ht="19.5" customHeight="1" x14ac:dyDescent="0.2">
      <c r="A146" s="6">
        <f>IFERROR(VLOOKUP(B146,'[1]DADOS (OCULTAR)'!$P$3:$R$46,3,0),"")</f>
        <v>9039744001247</v>
      </c>
      <c r="B146" s="7" t="str">
        <f>'[1]TCE - ANEXO IV - Preencher'!C153</f>
        <v>UPA CABO DE SANTO AGOSTINHO</v>
      </c>
      <c r="C146" s="7" t="str">
        <f>'[1]TCE - ANEXO IV - Preencher'!E153</f>
        <v>3.6 - Material de Expediente</v>
      </c>
      <c r="D146" s="6">
        <f>'[1]TCE - ANEXO IV - Preencher'!F153</f>
        <v>61418042000131</v>
      </c>
      <c r="E146" s="8" t="str">
        <f>'[1]TCE - ANEXO IV - Preencher'!G153</f>
        <v>CIRURGICA FERNANDES C.M.A.T. CIR.HO.SO.LTDA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1219097</v>
      </c>
      <c r="I146" s="9">
        <f>IF('[1]TCE - ANEXO IV - Preencher'!K153="","",'[1]TCE - ANEXO IV - Preencher'!K153)</f>
        <v>43976</v>
      </c>
      <c r="J146" s="8" t="str">
        <f>'[1]TCE - ANEXO IV - Preencher'!L153</f>
        <v>35200561418042000131550040012190971530707371</v>
      </c>
      <c r="K146" s="8" t="str">
        <f>IF(F146="B",LEFT('[1]TCE - ANEXO IV - Preencher'!M153,2),IF(F146="S",LEFT('[1]TCE - ANEXO IV - Preencher'!M153,7),IF('[1]TCE - ANEXO IV - Preencher'!H153="","")))</f>
        <v>35</v>
      </c>
      <c r="L146" s="10">
        <f>'[1]TCE - ANEXO IV - Preencher'!N153</f>
        <v>12360.85</v>
      </c>
    </row>
    <row r="147" spans="1:12" s="11" customFormat="1" ht="19.5" customHeight="1" x14ac:dyDescent="0.2">
      <c r="A147" s="6">
        <f>IFERROR(VLOOKUP(B147,'[1]DADOS (OCULTAR)'!$P$3:$R$46,3,0),"")</f>
        <v>9039744001247</v>
      </c>
      <c r="B147" s="7" t="str">
        <f>'[1]TCE - ANEXO IV - Preencher'!C154</f>
        <v>UPA CABO DE SANTO AGOSTINHO</v>
      </c>
      <c r="C147" s="7" t="str">
        <f>'[1]TCE - ANEXO IV - Preencher'!E154</f>
        <v>3.6 - Material de Expediente</v>
      </c>
      <c r="D147" s="6">
        <f>'[1]TCE - ANEXO IV - Preencher'!F154</f>
        <v>4925042000194</v>
      </c>
      <c r="E147" s="8" t="str">
        <f>'[1]TCE - ANEXO IV - Preencher'!G154</f>
        <v>I BARBOSA DA SILVA EPP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008356</v>
      </c>
      <c r="I147" s="9">
        <f>IF('[1]TCE - ANEXO IV - Preencher'!K154="","",'[1]TCE - ANEXO IV - Preencher'!K154)</f>
        <v>43971</v>
      </c>
      <c r="J147" s="8" t="str">
        <f>'[1]TCE - ANEXO IV - Preencher'!L154</f>
        <v>26200504925042000194550010000083561030055268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644.54999999999995</v>
      </c>
    </row>
    <row r="148" spans="1:12" s="11" customFormat="1" ht="19.5" customHeight="1" x14ac:dyDescent="0.2">
      <c r="A148" s="6">
        <f>IFERROR(VLOOKUP(B148,'[1]DADOS (OCULTAR)'!$P$3:$R$46,3,0),"")</f>
        <v>9039744001247</v>
      </c>
      <c r="B148" s="7" t="str">
        <f>'[1]TCE - ANEXO IV - Preencher'!C155</f>
        <v>UPA CABO DE SANTO AGOSTINHO</v>
      </c>
      <c r="C148" s="7" t="str">
        <f>'[1]TCE - ANEXO IV - Preencher'!E155</f>
        <v>3.1 - Combustíveis e Lubrificantes Automotivos</v>
      </c>
      <c r="D148" s="6">
        <f>'[1]TCE - ANEXO IV - Preencher'!F155</f>
        <v>11681483000153</v>
      </c>
      <c r="E148" s="8" t="str">
        <f>'[1]TCE - ANEXO IV - Preencher'!G155</f>
        <v>POSTO SÃO CRISTOVÃO LTDA</v>
      </c>
      <c r="F148" s="8" t="str">
        <f>'[1]TCE - ANEXO IV - Preencher'!H155</f>
        <v>B</v>
      </c>
      <c r="G148" s="8" t="str">
        <f>'[1]TCE - ANEXO IV - Preencher'!I155</f>
        <v>S</v>
      </c>
      <c r="H148" s="8" t="str">
        <f>'[1]TCE - ANEXO IV - Preencher'!J155</f>
        <v>220</v>
      </c>
      <c r="I148" s="9">
        <f>IF('[1]TCE - ANEXO IV - Preencher'!K155="","",'[1]TCE - ANEXO IV - Preencher'!K155)</f>
        <v>43955</v>
      </c>
      <c r="J148" s="8" t="str">
        <f>'[1]TCE - ANEXO IV - Preencher'!L155</f>
        <v>26200511681483000153550120000002201000186202</v>
      </c>
      <c r="K148" s="8" t="str">
        <f>IF(F148="B",LEFT('[1]TCE - ANEXO IV - Preencher'!M155,2),IF(F148="S",LEFT('[1]TCE - ANEXO IV - Preencher'!M155,7),IF('[1]TCE - ANEXO IV - Preencher'!H155="","")))</f>
        <v>26</v>
      </c>
      <c r="L148" s="10">
        <f>'[1]TCE - ANEXO IV - Preencher'!N155</f>
        <v>1854.79</v>
      </c>
    </row>
    <row r="149" spans="1:12" s="11" customFormat="1" ht="19.5" customHeight="1" x14ac:dyDescent="0.2">
      <c r="A149" s="6">
        <f>IFERROR(VLOOKUP(B149,'[1]DADOS (OCULTAR)'!$P$3:$R$46,3,0),"")</f>
        <v>9039744001247</v>
      </c>
      <c r="B149" s="7" t="str">
        <f>'[1]TCE - ANEXO IV - Preencher'!C156</f>
        <v>UPA CABO DE SANTO AGOSTINHO</v>
      </c>
      <c r="C149" s="7" t="str">
        <f>'[1]TCE - ANEXO IV - Preencher'!E156</f>
        <v>3.1 - Combustíveis e Lubrificantes Automotivos</v>
      </c>
      <c r="D149" s="6">
        <f>'[1]TCE - ANEXO IV - Preencher'!F156</f>
        <v>11251195000169</v>
      </c>
      <c r="E149" s="8" t="str">
        <f>'[1]TCE - ANEXO IV - Preencher'!G156</f>
        <v>POSTO FIJI COMERCIO DE COMBUSTIVEIS</v>
      </c>
      <c r="F149" s="8" t="str">
        <f>'[1]TCE - ANEXO IV - Preencher'!H156</f>
        <v>B</v>
      </c>
      <c r="G149" s="8" t="str">
        <f>'[1]TCE - ANEXO IV - Preencher'!I156</f>
        <v>S</v>
      </c>
      <c r="H149" s="8" t="str">
        <f>'[1]TCE - ANEXO IV - Preencher'!J156</f>
        <v>769</v>
      </c>
      <c r="I149" s="9">
        <f>IF('[1]TCE - ANEXO IV - Preencher'!K156="","",'[1]TCE - ANEXO IV - Preencher'!K156)</f>
        <v>43955</v>
      </c>
      <c r="J149" s="8" t="str">
        <f>'[1]TCE - ANEXO IV - Preencher'!L156</f>
        <v>26200511251195000169550120000007691000188668</v>
      </c>
      <c r="K149" s="8" t="str">
        <f>IF(F149="B",LEFT('[1]TCE - ANEXO IV - Preencher'!M156,2),IF(F149="S",LEFT('[1]TCE - ANEXO IV - Preencher'!M156,7),IF('[1]TCE - ANEXO IV - Preencher'!H156="","")))</f>
        <v>26</v>
      </c>
      <c r="L149" s="10">
        <f>'[1]TCE - ANEXO IV - Preencher'!N156</f>
        <v>139.12</v>
      </c>
    </row>
    <row r="150" spans="1:12" s="11" customFormat="1" ht="19.5" customHeight="1" x14ac:dyDescent="0.2">
      <c r="A150" s="6">
        <f>IFERROR(VLOOKUP(B150,'[1]DADOS (OCULTAR)'!$P$3:$R$46,3,0),"")</f>
        <v>9039744001247</v>
      </c>
      <c r="B150" s="7" t="str">
        <f>'[1]TCE - ANEXO IV - Preencher'!C157</f>
        <v>UPA CABO DE SANTO AGOSTINHO</v>
      </c>
      <c r="C150" s="7" t="str">
        <f>'[1]TCE - ANEXO IV - Preencher'!E157</f>
        <v>3.1 - Combustíveis e Lubrificantes Automotivos</v>
      </c>
      <c r="D150" s="6">
        <f>'[1]TCE - ANEXO IV - Preencher'!F157</f>
        <v>3281744000209</v>
      </c>
      <c r="E150" s="8" t="str">
        <f>'[1]TCE - ANEXO IV - Preencher'!G157</f>
        <v>POSTO IBIZA LTDA</v>
      </c>
      <c r="F150" s="8" t="str">
        <f>'[1]TCE - ANEXO IV - Preencher'!H157</f>
        <v>B</v>
      </c>
      <c r="G150" s="8" t="str">
        <f>'[1]TCE - ANEXO IV - Preencher'!I157</f>
        <v>S</v>
      </c>
      <c r="H150" s="8" t="str">
        <f>'[1]TCE - ANEXO IV - Preencher'!J157</f>
        <v>829</v>
      </c>
      <c r="I150" s="9">
        <f>IF('[1]TCE - ANEXO IV - Preencher'!K157="","",'[1]TCE - ANEXO IV - Preencher'!K157)</f>
        <v>43955</v>
      </c>
      <c r="J150" s="8" t="str">
        <f>'[1]TCE - ANEXO IV - Preencher'!L157</f>
        <v>26200503281744000209550120000008291000187289</v>
      </c>
      <c r="K150" s="8" t="str">
        <f>IF(F150="B",LEFT('[1]TCE - ANEXO IV - Preencher'!M157,2),IF(F150="S",LEFT('[1]TCE - ANEXO IV - Preencher'!M157,7),IF('[1]TCE - ANEXO IV - Preencher'!H157="","")))</f>
        <v>26</v>
      </c>
      <c r="L150" s="10">
        <f>'[1]TCE - ANEXO IV - Preencher'!N157</f>
        <v>2324.7199999999998</v>
      </c>
    </row>
    <row r="151" spans="1:12" s="11" customFormat="1" ht="19.5" customHeight="1" x14ac:dyDescent="0.2">
      <c r="A151" s="6">
        <f>IFERROR(VLOOKUP(B151,'[1]DADOS (OCULTAR)'!$P$3:$R$46,3,0),"")</f>
        <v>9039744001247</v>
      </c>
      <c r="B151" s="7" t="str">
        <f>'[1]TCE - ANEXO IV - Preencher'!C158</f>
        <v>UPA CABO DE SANTO AGOSTINHO</v>
      </c>
      <c r="C151" s="7" t="str">
        <f>'[1]TCE - ANEXO IV - Preencher'!E158</f>
        <v>3.2 - Gás e Outros Materiais Engarrafados</v>
      </c>
      <c r="D151" s="6">
        <f>'[1]TCE - ANEXO IV - Preencher'!F158</f>
        <v>4135952000254</v>
      </c>
      <c r="E151" s="8" t="str">
        <f>'[1]TCE - ANEXO IV - Preencher'!G158</f>
        <v>NEOGAS LTDA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00000072</v>
      </c>
      <c r="I151" s="9">
        <f>IF('[1]TCE - ANEXO IV - Preencher'!K158="","",'[1]TCE - ANEXO IV - Preencher'!K158)</f>
        <v>43960</v>
      </c>
      <c r="J151" s="8" t="str">
        <f>'[1]TCE - ANEXO IV - Preencher'!L158</f>
        <v>26200504135982000254550010000007221000007254</v>
      </c>
      <c r="K151" s="8" t="str">
        <f>IF(F151="B",LEFT('[1]TCE - ANEXO IV - Preencher'!M158,2),IF(F151="S",LEFT('[1]TCE - ANEXO IV - Preencher'!M158,7),IF('[1]TCE - ANEXO IV - Preencher'!H158="","")))</f>
        <v>26</v>
      </c>
      <c r="L151" s="10">
        <f>'[1]TCE - ANEXO IV - Preencher'!N158</f>
        <v>65</v>
      </c>
    </row>
    <row r="152" spans="1:12" s="11" customFormat="1" ht="19.5" customHeight="1" x14ac:dyDescent="0.2">
      <c r="A152" s="6">
        <f>IFERROR(VLOOKUP(B152,'[1]DADOS (OCULTAR)'!$P$3:$R$46,3,0),"")</f>
        <v>9039744001247</v>
      </c>
      <c r="B152" s="7" t="str">
        <f>'[1]TCE - ANEXO IV - Preencher'!C159</f>
        <v>UPA CABO DE SANTO AGOSTINHO</v>
      </c>
      <c r="C152" s="7" t="str">
        <f>'[1]TCE - ANEXO IV - Preencher'!E159</f>
        <v xml:space="preserve">3.9 - Material para Manutenção de Bens Imóveis </v>
      </c>
      <c r="D152" s="6">
        <f>'[1]TCE - ANEXO IV - Preencher'!F159</f>
        <v>5151403000155</v>
      </c>
      <c r="E152" s="8" t="str">
        <f>'[1]TCE - ANEXO IV - Preencher'!G159</f>
        <v>VAREJÃO BRASILEIRO LTDA</v>
      </c>
      <c r="F152" s="8" t="str">
        <f>'[1]TCE - ANEXO IV - Preencher'!H159</f>
        <v>B</v>
      </c>
      <c r="G152" s="8" t="str">
        <f>'[1]TCE - ANEXO IV - Preencher'!I159</f>
        <v>S</v>
      </c>
      <c r="H152" s="8" t="str">
        <f>'[1]TCE - ANEXO IV - Preencher'!J159</f>
        <v>13751</v>
      </c>
      <c r="I152" s="9">
        <f>IF('[1]TCE - ANEXO IV - Preencher'!K159="","",'[1]TCE - ANEXO IV - Preencher'!K159)</f>
        <v>43967</v>
      </c>
      <c r="J152" s="8" t="str">
        <f>'[1]TCE - ANEXO IV - Preencher'!L159</f>
        <v>26200505151403000155550010000137511637159670</v>
      </c>
      <c r="K152" s="8" t="str">
        <f>IF(F152="B",LEFT('[1]TCE - ANEXO IV - Preencher'!M159,2),IF(F152="S",LEFT('[1]TCE - ANEXO IV - Preencher'!M159,7),IF('[1]TCE - ANEXO IV - Preencher'!H159="","")))</f>
        <v>26</v>
      </c>
      <c r="L152" s="10">
        <f>'[1]TCE - ANEXO IV - Preencher'!N159</f>
        <v>437.78</v>
      </c>
    </row>
    <row r="153" spans="1:12" s="11" customFormat="1" ht="19.5" customHeight="1" x14ac:dyDescent="0.2">
      <c r="A153" s="6">
        <f>IFERROR(VLOOKUP(B153,'[1]DADOS (OCULTAR)'!$P$3:$R$46,3,0),"")</f>
        <v>9039744001247</v>
      </c>
      <c r="B153" s="7" t="str">
        <f>'[1]TCE - ANEXO IV - Preencher'!C160</f>
        <v>UPA CABO DE SANTO AGOSTINHO</v>
      </c>
      <c r="C153" s="7" t="str">
        <f>'[1]TCE - ANEXO IV - Preencher'!E160</f>
        <v xml:space="preserve">3.9 - Material para Manutenção de Bens Imóveis </v>
      </c>
      <c r="D153" s="6">
        <f>'[1]TCE - ANEXO IV - Preencher'!F160</f>
        <v>9008632000176</v>
      </c>
      <c r="E153" s="8" t="str">
        <f>'[1]TCE - ANEXO IV - Preencher'!G160</f>
        <v>JOSE ERALDO CARNEIRO SANTOS</v>
      </c>
      <c r="F153" s="8" t="str">
        <f>'[1]TCE - ANEXO IV - Preencher'!H160</f>
        <v>B</v>
      </c>
      <c r="G153" s="8" t="str">
        <f>'[1]TCE - ANEXO IV - Preencher'!I160</f>
        <v>S</v>
      </c>
      <c r="H153" s="8" t="str">
        <f>'[1]TCE - ANEXO IV - Preencher'!J160</f>
        <v>000003971</v>
      </c>
      <c r="I153" s="9">
        <f>IF('[1]TCE - ANEXO IV - Preencher'!K160="","",'[1]TCE - ANEXO IV - Preencher'!K160)</f>
        <v>43965</v>
      </c>
      <c r="J153" s="8" t="str">
        <f>'[1]TCE - ANEXO IV - Preencher'!L160</f>
        <v>26200509008632000176550020000039711640623292</v>
      </c>
      <c r="K153" s="8" t="str">
        <f>IF(F153="B",LEFT('[1]TCE - ANEXO IV - Preencher'!M160,2),IF(F153="S",LEFT('[1]TCE - ANEXO IV - Preencher'!M160,7),IF('[1]TCE - ANEXO IV - Preencher'!H160="","")))</f>
        <v>26</v>
      </c>
      <c r="L153" s="10">
        <f>'[1]TCE - ANEXO IV - Preencher'!N160</f>
        <v>261.92</v>
      </c>
    </row>
    <row r="154" spans="1:12" s="11" customFormat="1" ht="19.5" customHeight="1" x14ac:dyDescent="0.2">
      <c r="A154" s="6">
        <f>IFERROR(VLOOKUP(B154,'[1]DADOS (OCULTAR)'!$P$3:$R$46,3,0),"")</f>
        <v>9039744001247</v>
      </c>
      <c r="B154" s="7" t="str">
        <f>'[1]TCE - ANEXO IV - Preencher'!C161</f>
        <v>UPA CABO DE SANTO AGOSTINHO</v>
      </c>
      <c r="C154" s="7" t="str">
        <f>'[1]TCE - ANEXO IV - Preencher'!E161</f>
        <v xml:space="preserve">3.9 - Material para Manutenção de Bens Imóveis </v>
      </c>
      <c r="D154" s="6">
        <f>'[1]TCE - ANEXO IV - Preencher'!F161</f>
        <v>4925042000194</v>
      </c>
      <c r="E154" s="8" t="str">
        <f>'[1]TCE - ANEXO IV - Preencher'!G161</f>
        <v>I BARBOSA DA SILVA EPP</v>
      </c>
      <c r="F154" s="8" t="str">
        <f>'[1]TCE - ANEXO IV - Preencher'!H161</f>
        <v>B</v>
      </c>
      <c r="G154" s="8" t="str">
        <f>'[1]TCE - ANEXO IV - Preencher'!I161</f>
        <v>S</v>
      </c>
      <c r="H154" s="8" t="str">
        <f>'[1]TCE - ANEXO IV - Preencher'!J161</f>
        <v>008356</v>
      </c>
      <c r="I154" s="9">
        <f>IF('[1]TCE - ANEXO IV - Preencher'!K161="","",'[1]TCE - ANEXO IV - Preencher'!K161)</f>
        <v>43971</v>
      </c>
      <c r="J154" s="8" t="str">
        <f>'[1]TCE - ANEXO IV - Preencher'!L161</f>
        <v>26200504925042000194550010000083561030055268</v>
      </c>
      <c r="K154" s="8" t="str">
        <f>IF(F154="B",LEFT('[1]TCE - ANEXO IV - Preencher'!M161,2),IF(F154="S",LEFT('[1]TCE - ANEXO IV - Preencher'!M161,7),IF('[1]TCE - ANEXO IV - Preencher'!H161="","")))</f>
        <v>26</v>
      </c>
      <c r="L154" s="10">
        <f>'[1]TCE - ANEXO IV - Preencher'!N161</f>
        <v>432.72</v>
      </c>
    </row>
    <row r="155" spans="1:12" s="11" customFormat="1" ht="19.5" customHeight="1" x14ac:dyDescent="0.2">
      <c r="A155" s="6">
        <f>IFERROR(VLOOKUP(B155,'[1]DADOS (OCULTAR)'!$P$3:$R$46,3,0),"")</f>
        <v>9039744001247</v>
      </c>
      <c r="B155" s="7" t="str">
        <f>'[1]TCE - ANEXO IV - Preencher'!C162</f>
        <v>UPA CABO DE SANTO AGOSTINHO</v>
      </c>
      <c r="C155" s="7" t="str">
        <f>'[1]TCE - ANEXO IV - Preencher'!E162</f>
        <v xml:space="preserve">3.9 - Material para Manutenção de Bens Imóveis </v>
      </c>
      <c r="D155" s="6">
        <f>'[1]TCE - ANEXO IV - Preencher'!F162</f>
        <v>4925042000194</v>
      </c>
      <c r="E155" s="8" t="str">
        <f>'[1]TCE - ANEXO IV - Preencher'!G162</f>
        <v>I BARBOSA DA SILVA EPP</v>
      </c>
      <c r="F155" s="8" t="str">
        <f>'[1]TCE - ANEXO IV - Preencher'!H162</f>
        <v>B</v>
      </c>
      <c r="G155" s="8" t="str">
        <f>'[1]TCE - ANEXO IV - Preencher'!I162</f>
        <v>S</v>
      </c>
      <c r="H155" s="8" t="str">
        <f>'[1]TCE - ANEXO IV - Preencher'!J162</f>
        <v>008356</v>
      </c>
      <c r="I155" s="9">
        <f>IF('[1]TCE - ANEXO IV - Preencher'!K162="","",'[1]TCE - ANEXO IV - Preencher'!K162)</f>
        <v>43971</v>
      </c>
      <c r="J155" s="8" t="str">
        <f>'[1]TCE - ANEXO IV - Preencher'!L162</f>
        <v>26200504925042000194550010000083561030055268</v>
      </c>
      <c r="K155" s="8" t="str">
        <f>IF(F155="B",LEFT('[1]TCE - ANEXO IV - Preencher'!M162,2),IF(F155="S",LEFT('[1]TCE - ANEXO IV - Preencher'!M162,7),IF('[1]TCE - ANEXO IV - Preencher'!H162="","")))</f>
        <v>26</v>
      </c>
      <c r="L155" s="10">
        <f>'[1]TCE - ANEXO IV - Preencher'!N162</f>
        <v>495</v>
      </c>
    </row>
    <row r="156" spans="1:12" s="11" customFormat="1" ht="19.5" customHeight="1" x14ac:dyDescent="0.2">
      <c r="A156" s="6">
        <f>IFERROR(VLOOKUP(B156,'[1]DADOS (OCULTAR)'!$P$3:$R$46,3,0),"")</f>
        <v>9039744001247</v>
      </c>
      <c r="B156" s="7" t="str">
        <f>'[1]TCE - ANEXO IV - Preencher'!C163</f>
        <v>UPA CABO DE SANTO AGOSTINHO</v>
      </c>
      <c r="C156" s="7" t="str">
        <f>'[1]TCE - ANEXO IV - Preencher'!E163</f>
        <v xml:space="preserve">3.10 - Material para Manutenção de Bens Móveis </v>
      </c>
      <c r="D156" s="6">
        <f>'[1]TCE - ANEXO IV - Preencher'!F163</f>
        <v>4925042000194</v>
      </c>
      <c r="E156" s="8" t="str">
        <f>'[1]TCE - ANEXO IV - Preencher'!G163</f>
        <v>I BARBOSA DA SILVA EPP</v>
      </c>
      <c r="F156" s="8" t="str">
        <f>'[1]TCE - ANEXO IV - Preencher'!H163</f>
        <v>B</v>
      </c>
      <c r="G156" s="8" t="str">
        <f>'[1]TCE - ANEXO IV - Preencher'!I163</f>
        <v>S</v>
      </c>
      <c r="H156" s="8" t="str">
        <f>'[1]TCE - ANEXO IV - Preencher'!J163</f>
        <v>008356</v>
      </c>
      <c r="I156" s="9">
        <f>IF('[1]TCE - ANEXO IV - Preencher'!K163="","",'[1]TCE - ANEXO IV - Preencher'!K163)</f>
        <v>43971</v>
      </c>
      <c r="J156" s="8" t="str">
        <f>'[1]TCE - ANEXO IV - Preencher'!L163</f>
        <v>26200504925042000194550010000083561030055268</v>
      </c>
      <c r="K156" s="8" t="str">
        <f>IF(F156="B",LEFT('[1]TCE - ANEXO IV - Preencher'!M163,2),IF(F156="S",LEFT('[1]TCE - ANEXO IV - Preencher'!M163,7),IF('[1]TCE - ANEXO IV - Preencher'!H163="","")))</f>
        <v>26</v>
      </c>
      <c r="L156" s="10">
        <f>'[1]TCE - ANEXO IV - Preencher'!N163</f>
        <v>144</v>
      </c>
    </row>
    <row r="157" spans="1:12" s="11" customFormat="1" ht="19.5" customHeight="1" x14ac:dyDescent="0.2">
      <c r="A157" s="6">
        <f>IFERROR(VLOOKUP(B157,'[1]DADOS (OCULTAR)'!$P$3:$R$46,3,0),"")</f>
        <v>9039744001247</v>
      </c>
      <c r="B157" s="7" t="str">
        <f>'[1]TCE - ANEXO IV - Preencher'!C164</f>
        <v>UPA CABO DE SANTO AGOSTINHO</v>
      </c>
      <c r="C157" s="7" t="str">
        <f>'[1]TCE - ANEXO IV - Preencher'!E164</f>
        <v xml:space="preserve">3.8 - Uniformes, Tecidos e Aviamentos </v>
      </c>
      <c r="D157" s="6">
        <f>'[1]TCE - ANEXO IV - Preencher'!F164</f>
        <v>24425720000167</v>
      </c>
      <c r="E157" s="8" t="str">
        <f>'[1]TCE - ANEXO IV - Preencher'!G164</f>
        <v>ORIGINAL SUPRIMENTOS E EQUIP LTDA</v>
      </c>
      <c r="F157" s="8" t="str">
        <f>'[1]TCE - ANEXO IV - Preencher'!H164</f>
        <v>B</v>
      </c>
      <c r="G157" s="8" t="str">
        <f>'[1]TCE - ANEXO IV - Preencher'!I164</f>
        <v>S</v>
      </c>
      <c r="H157" s="8" t="str">
        <f>'[1]TCE - ANEXO IV - Preencher'!J164</f>
        <v>006116</v>
      </c>
      <c r="I157" s="9">
        <f>IF('[1]TCE - ANEXO IV - Preencher'!K164="","",'[1]TCE - ANEXO IV - Preencher'!K164)</f>
        <v>43914</v>
      </c>
      <c r="J157" s="8" t="str">
        <f>'[1]TCE - ANEXO IV - Preencher'!L164</f>
        <v>26200324425720000167550010000061161010031270</v>
      </c>
      <c r="K157" s="8" t="str">
        <f>IF(F157="B",LEFT('[1]TCE - ANEXO IV - Preencher'!M164,2),IF(F157="S",LEFT('[1]TCE - ANEXO IV - Preencher'!M164,7),IF('[1]TCE - ANEXO IV - Preencher'!H164="","")))</f>
        <v>26</v>
      </c>
      <c r="L157" s="10">
        <f>'[1]TCE - ANEXO IV - Preencher'!N164</f>
        <v>540</v>
      </c>
    </row>
    <row r="158" spans="1:12" s="11" customFormat="1" ht="19.5" customHeight="1" x14ac:dyDescent="0.2">
      <c r="A158" s="6">
        <f>IFERROR(VLOOKUP(B158,'[1]DADOS (OCULTAR)'!$P$3:$R$46,3,0),"")</f>
        <v>9039744001247</v>
      </c>
      <c r="B158" s="7" t="str">
        <f>'[1]TCE - ANEXO IV - Preencher'!C165</f>
        <v>UPA CABO DE SANTO AGOSTINHO</v>
      </c>
      <c r="C158" s="7" t="str">
        <f>'[1]TCE - ANEXO IV - Preencher'!E165</f>
        <v xml:space="preserve">3.8 - Uniformes, Tecidos e Aviamentos </v>
      </c>
      <c r="D158" s="6">
        <f>'[1]TCE - ANEXO IV - Preencher'!F165</f>
        <v>61418042000131</v>
      </c>
      <c r="E158" s="8" t="str">
        <f>'[1]TCE - ANEXO IV - Preencher'!G165</f>
        <v>CIRURGICA FERNANDES C.M.A.T. CIR.HO.SO.LTDA</v>
      </c>
      <c r="F158" s="8" t="str">
        <f>'[1]TCE - ANEXO IV - Preencher'!H165</f>
        <v>B</v>
      </c>
      <c r="G158" s="8" t="str">
        <f>'[1]TCE - ANEXO IV - Preencher'!I165</f>
        <v>S</v>
      </c>
      <c r="H158" s="8" t="str">
        <f>'[1]TCE - ANEXO IV - Preencher'!J165</f>
        <v>1219097</v>
      </c>
      <c r="I158" s="9">
        <f>IF('[1]TCE - ANEXO IV - Preencher'!K165="","",'[1]TCE - ANEXO IV - Preencher'!K165)</f>
        <v>43976</v>
      </c>
      <c r="J158" s="8" t="str">
        <f>'[1]TCE - ANEXO IV - Preencher'!L165</f>
        <v>35200561418042000131550040012160641230707371</v>
      </c>
      <c r="K158" s="8" t="str">
        <f>IF(F158="B",LEFT('[1]TCE - ANEXO IV - Preencher'!M165,2),IF(F158="S",LEFT('[1]TCE - ANEXO IV - Preencher'!M165,7),IF('[1]TCE - ANEXO IV - Preencher'!H165="","")))</f>
        <v>35</v>
      </c>
      <c r="L158" s="10">
        <f>'[1]TCE - ANEXO IV - Preencher'!N165</f>
        <v>341.43</v>
      </c>
    </row>
    <row r="159" spans="1:12" s="11" customFormat="1" ht="19.5" customHeight="1" x14ac:dyDescent="0.2">
      <c r="A159" s="6">
        <f>IFERROR(VLOOKUP(B159,'[1]DADOS (OCULTAR)'!$P$3:$R$46,3,0),"")</f>
        <v>9039744001247</v>
      </c>
      <c r="B159" s="7" t="str">
        <f>'[1]TCE - ANEXO IV - Preencher'!C166</f>
        <v>UPA CABO DE SANTO AGOSTINHO</v>
      </c>
      <c r="C159" s="7" t="str">
        <f>'[1]TCE - ANEXO IV - Preencher'!E166</f>
        <v xml:space="preserve">3.8 - Uniformes, Tecidos e Aviamentos </v>
      </c>
      <c r="D159" s="6">
        <f>'[1]TCE - ANEXO IV - Preencher'!F166</f>
        <v>61418042000131</v>
      </c>
      <c r="E159" s="8" t="str">
        <f>'[1]TCE - ANEXO IV - Preencher'!G166</f>
        <v>CIRURGICA FERNANDES C.M.A.T. CIR.HO.SO.LTDA</v>
      </c>
      <c r="F159" s="8" t="str">
        <f>'[1]TCE - ANEXO IV - Preencher'!H166</f>
        <v>B</v>
      </c>
      <c r="G159" s="8" t="str">
        <f>'[1]TCE - ANEXO IV - Preencher'!I166</f>
        <v>S</v>
      </c>
      <c r="H159" s="8" t="str">
        <f>'[1]TCE - ANEXO IV - Preencher'!J166</f>
        <v>1219097</v>
      </c>
      <c r="I159" s="9">
        <f>IF('[1]TCE - ANEXO IV - Preencher'!K166="","",'[1]TCE - ANEXO IV - Preencher'!K166)</f>
        <v>43976</v>
      </c>
      <c r="J159" s="8" t="str">
        <f>'[1]TCE - ANEXO IV - Preencher'!L166</f>
        <v>35200561418042000131550040012160641230707371</v>
      </c>
      <c r="K159" s="8" t="str">
        <f>IF(F159="B",LEFT('[1]TCE - ANEXO IV - Preencher'!M166,2),IF(F159="S",LEFT('[1]TCE - ANEXO IV - Preencher'!M166,7),IF('[1]TCE - ANEXO IV - Preencher'!H166="","")))</f>
        <v>35</v>
      </c>
      <c r="L159" s="10">
        <f>'[1]TCE - ANEXO IV - Preencher'!N166</f>
        <v>1178.9100000000001</v>
      </c>
    </row>
    <row r="160" spans="1:12" s="11" customFormat="1" ht="19.5" customHeight="1" x14ac:dyDescent="0.2">
      <c r="A160" s="6" t="str">
        <f>IFERROR(VLOOKUP(B160,'[1]DADOS (OCULTAR)'!$P$3:$R$46,3,0),"")</f>
        <v/>
      </c>
      <c r="B160" s="7">
        <f>'[1]TCE - ANEXO IV - Preencher'!C167</f>
        <v>0</v>
      </c>
      <c r="C160" s="7" t="str">
        <f>'[1]TCE - ANEXO IV - Preencher'!E167</f>
        <v/>
      </c>
      <c r="D160" s="6">
        <f>'[1]TCE - ANEXO IV - Preencher'!F167</f>
        <v>0</v>
      </c>
      <c r="E160" s="8">
        <f>'[1]TCE - ANEXO IV - Preencher'!G167</f>
        <v>0</v>
      </c>
      <c r="F160" s="8">
        <f>'[1]TCE - ANEXO IV - Preencher'!H167</f>
        <v>0</v>
      </c>
      <c r="G160" s="8">
        <f>'[1]TCE - ANEXO IV - Preencher'!I167</f>
        <v>0</v>
      </c>
      <c r="H160" s="8">
        <f>'[1]TCE - ANEXO IV - Preencher'!J167</f>
        <v>0</v>
      </c>
      <c r="I160" s="9" t="str">
        <f>IF('[1]TCE - ANEXO IV - Preencher'!K167="","",'[1]TCE - ANEXO IV - Preencher'!K167)</f>
        <v/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0</v>
      </c>
    </row>
    <row r="161" spans="1:12" s="11" customFormat="1" ht="19.5" customHeight="1" x14ac:dyDescent="0.2">
      <c r="A161" s="6" t="str">
        <f>IFERROR(VLOOKUP(B161,'[1]DADOS (OCULTAR)'!$P$3:$R$46,3,0),"")</f>
        <v/>
      </c>
      <c r="B161" s="7">
        <f>'[1]TCE - ANEXO IV - Preencher'!C168</f>
        <v>0</v>
      </c>
      <c r="C161" s="7" t="str">
        <f>'[1]TCE - ANEXO IV - Preencher'!E168</f>
        <v/>
      </c>
      <c r="D161" s="6">
        <f>'[1]TCE - ANEXO IV - Preencher'!F168</f>
        <v>0</v>
      </c>
      <c r="E161" s="8">
        <f>'[1]TCE - ANEXO IV - Preencher'!G168</f>
        <v>0</v>
      </c>
      <c r="F161" s="8">
        <f>'[1]TCE - ANEXO IV - Preencher'!H168</f>
        <v>0</v>
      </c>
      <c r="G161" s="8">
        <f>'[1]TCE - ANEXO IV - Preencher'!I168</f>
        <v>0</v>
      </c>
      <c r="H161" s="8">
        <f>'[1]TCE - ANEXO IV - Preencher'!J168</f>
        <v>0</v>
      </c>
      <c r="I161" s="9" t="str">
        <f>IF('[1]TCE - ANEXO IV - Preencher'!K168="","",'[1]TCE - ANEXO IV - Preencher'!K168)</f>
        <v/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0</v>
      </c>
    </row>
    <row r="162" spans="1:12" s="11" customFormat="1" ht="19.5" customHeight="1" x14ac:dyDescent="0.2">
      <c r="A162" s="6" t="str">
        <f>IFERROR(VLOOKUP(B162,'[1]DADOS (OCULTAR)'!$P$3:$R$46,3,0),"")</f>
        <v/>
      </c>
      <c r="B162" s="7">
        <f>'[1]TCE - ANEXO IV - Preencher'!C169</f>
        <v>0</v>
      </c>
      <c r="C162" s="7" t="str">
        <f>'[1]TCE - ANEXO IV - Preencher'!E169</f>
        <v/>
      </c>
      <c r="D162" s="6">
        <f>'[1]TCE - ANEXO IV - Preencher'!F169</f>
        <v>0</v>
      </c>
      <c r="E162" s="8">
        <f>'[1]TCE - ANEXO IV - Preencher'!G169</f>
        <v>0</v>
      </c>
      <c r="F162" s="8">
        <f>'[1]TCE - ANEXO IV - Preencher'!H169</f>
        <v>0</v>
      </c>
      <c r="G162" s="8">
        <f>'[1]TCE - ANEXO IV - Preencher'!I169</f>
        <v>0</v>
      </c>
      <c r="H162" s="8">
        <f>'[1]TCE - ANEXO IV - Preencher'!J169</f>
        <v>0</v>
      </c>
      <c r="I162" s="9" t="str">
        <f>IF('[1]TCE - ANEXO IV - Preencher'!K169="","",'[1]TCE - ANEXO IV - Preencher'!K169)</f>
        <v/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0</v>
      </c>
    </row>
    <row r="163" spans="1:12" s="11" customFormat="1" ht="19.5" customHeight="1" x14ac:dyDescent="0.2">
      <c r="A163" s="6" t="str">
        <f>IFERROR(VLOOKUP(B163,'[1]DADOS (OCULTAR)'!$P$3:$R$46,3,0),"")</f>
        <v/>
      </c>
      <c r="B163" s="7">
        <f>'[1]TCE - ANEXO IV - Preencher'!C170</f>
        <v>0</v>
      </c>
      <c r="C163" s="7" t="str">
        <f>'[1]TCE - ANEXO IV - Preencher'!E170</f>
        <v/>
      </c>
      <c r="D163" s="6">
        <f>'[1]TCE - ANEXO IV - Preencher'!F170</f>
        <v>0</v>
      </c>
      <c r="E163" s="8">
        <f>'[1]TCE - ANEXO IV - Preencher'!G170</f>
        <v>0</v>
      </c>
      <c r="F163" s="8">
        <f>'[1]TCE - ANEXO IV - Preencher'!H170</f>
        <v>0</v>
      </c>
      <c r="G163" s="8">
        <f>'[1]TCE - ANEXO IV - Preencher'!I170</f>
        <v>0</v>
      </c>
      <c r="H163" s="8">
        <f>'[1]TCE - ANEXO IV - Preencher'!J170</f>
        <v>0</v>
      </c>
      <c r="I163" s="9" t="str">
        <f>IF('[1]TCE - ANEXO IV - Preencher'!K170="","",'[1]TCE - ANEXO IV - Preencher'!K170)</f>
        <v/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0</v>
      </c>
    </row>
    <row r="164" spans="1:12" s="11" customFormat="1" ht="19.5" customHeight="1" x14ac:dyDescent="0.2">
      <c r="A164" s="6" t="str">
        <f>IFERROR(VLOOKUP(B164,'[1]DADOS (OCULTAR)'!$P$3:$R$46,3,0),"")</f>
        <v/>
      </c>
      <c r="B164" s="7">
        <f>'[1]TCE - ANEXO IV - Preencher'!C171</f>
        <v>0</v>
      </c>
      <c r="C164" s="7" t="str">
        <f>'[1]TCE - ANEXO IV - Preencher'!E171</f>
        <v/>
      </c>
      <c r="D164" s="6">
        <f>'[1]TCE - ANEXO IV - Preencher'!F171</f>
        <v>0</v>
      </c>
      <c r="E164" s="8">
        <f>'[1]TCE - ANEXO IV - Preencher'!G171</f>
        <v>0</v>
      </c>
      <c r="F164" s="8">
        <f>'[1]TCE - ANEXO IV - Preencher'!H171</f>
        <v>0</v>
      </c>
      <c r="G164" s="8">
        <f>'[1]TCE - ANEXO IV - Preencher'!I171</f>
        <v>0</v>
      </c>
      <c r="H164" s="8">
        <f>'[1]TCE - ANEXO IV - Preencher'!J171</f>
        <v>0</v>
      </c>
      <c r="I164" s="9" t="str">
        <f>IF('[1]TCE - ANEXO IV - Preencher'!K171="","",'[1]TCE - ANEXO IV - Preencher'!K171)</f>
        <v/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0</v>
      </c>
    </row>
    <row r="165" spans="1:12" s="11" customFormat="1" ht="19.5" customHeight="1" x14ac:dyDescent="0.2">
      <c r="A165" s="6" t="str">
        <f>IFERROR(VLOOKUP(B165,'[1]DADOS (OCULTAR)'!$P$3:$R$46,3,0),"")</f>
        <v/>
      </c>
      <c r="B165" s="7">
        <f>'[1]TCE - ANEXO IV - Preencher'!C172</f>
        <v>0</v>
      </c>
      <c r="C165" s="7" t="str">
        <f>'[1]TCE - ANEXO IV - Preencher'!E172</f>
        <v/>
      </c>
      <c r="D165" s="6">
        <f>'[1]TCE - ANEXO IV - Preencher'!F172</f>
        <v>0</v>
      </c>
      <c r="E165" s="8">
        <f>'[1]TCE - ANEXO IV - Preencher'!G172</f>
        <v>0</v>
      </c>
      <c r="F165" s="8">
        <f>'[1]TCE - ANEXO IV - Preencher'!H172</f>
        <v>0</v>
      </c>
      <c r="G165" s="8">
        <f>'[1]TCE - ANEXO IV - Preencher'!I172</f>
        <v>0</v>
      </c>
      <c r="H165" s="8">
        <f>'[1]TCE - ANEXO IV - Preencher'!J172</f>
        <v>0</v>
      </c>
      <c r="I165" s="9" t="str">
        <f>IF('[1]TCE - ANEXO IV - Preencher'!K172="","",'[1]TCE - ANEXO IV - Preencher'!K172)</f>
        <v/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0</v>
      </c>
    </row>
    <row r="166" spans="1:12" s="11" customFormat="1" ht="19.5" customHeight="1" x14ac:dyDescent="0.2">
      <c r="A166" s="6" t="str">
        <f>IFERROR(VLOOKUP(B166,'[1]DADOS (OCULTAR)'!$P$3:$R$46,3,0),"")</f>
        <v/>
      </c>
      <c r="B166" s="7">
        <f>'[1]TCE - ANEXO IV - Preencher'!C173</f>
        <v>0</v>
      </c>
      <c r="C166" s="7" t="str">
        <f>'[1]TCE - ANEXO IV - Preencher'!E173</f>
        <v/>
      </c>
      <c r="D166" s="6">
        <f>'[1]TCE - ANEXO IV - Preencher'!F173</f>
        <v>0</v>
      </c>
      <c r="E166" s="8">
        <f>'[1]TCE - ANEXO IV - Preencher'!G173</f>
        <v>0</v>
      </c>
      <c r="F166" s="8">
        <f>'[1]TCE - ANEXO IV - Preencher'!H173</f>
        <v>0</v>
      </c>
      <c r="G166" s="8">
        <f>'[1]TCE - ANEXO IV - Preencher'!I173</f>
        <v>0</v>
      </c>
      <c r="H166" s="8">
        <f>'[1]TCE - ANEXO IV - Preencher'!J173</f>
        <v>0</v>
      </c>
      <c r="I166" s="9" t="str">
        <f>IF('[1]TCE - ANEXO IV - Preencher'!K173="","",'[1]TCE - ANEXO IV - Preencher'!K173)</f>
        <v/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0</v>
      </c>
    </row>
    <row r="167" spans="1:12" s="11" customFormat="1" ht="19.5" customHeight="1" x14ac:dyDescent="0.2">
      <c r="A167" s="6" t="str">
        <f>IFERROR(VLOOKUP(B167,'[1]DADOS (OCULTAR)'!$P$3:$R$46,3,0),"")</f>
        <v/>
      </c>
      <c r="B167" s="7">
        <f>'[1]TCE - ANEXO IV - Preencher'!C174</f>
        <v>0</v>
      </c>
      <c r="C167" s="7" t="str">
        <f>'[1]TCE - ANEXO IV - Preencher'!E174</f>
        <v/>
      </c>
      <c r="D167" s="6">
        <f>'[1]TCE - ANEXO IV - Preencher'!F174</f>
        <v>0</v>
      </c>
      <c r="E167" s="8">
        <f>'[1]TCE - ANEXO IV - Preencher'!G174</f>
        <v>0</v>
      </c>
      <c r="F167" s="8">
        <f>'[1]TCE - ANEXO IV - Preencher'!H174</f>
        <v>0</v>
      </c>
      <c r="G167" s="8">
        <f>'[1]TCE - ANEXO IV - Preencher'!I174</f>
        <v>0</v>
      </c>
      <c r="H167" s="8">
        <f>'[1]TCE - ANEXO IV - Preencher'!J174</f>
        <v>0</v>
      </c>
      <c r="I167" s="9" t="str">
        <f>IF('[1]TCE - ANEXO IV - Preencher'!K174="","",'[1]TCE - ANEXO IV - Preencher'!K174)</f>
        <v/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0</v>
      </c>
    </row>
    <row r="168" spans="1:12" s="11" customFormat="1" ht="19.5" customHeight="1" x14ac:dyDescent="0.2">
      <c r="A168" s="6" t="str">
        <f>IFERROR(VLOOKUP(B168,'[1]DADOS (OCULTAR)'!$P$3:$R$46,3,0),"")</f>
        <v/>
      </c>
      <c r="B168" s="7">
        <f>'[1]TCE - ANEXO IV - Preencher'!C175</f>
        <v>0</v>
      </c>
      <c r="C168" s="7" t="str">
        <f>'[1]TCE - ANEXO IV - Preencher'!E175</f>
        <v/>
      </c>
      <c r="D168" s="6">
        <f>'[1]TCE - ANEXO IV - Preencher'!F175</f>
        <v>0</v>
      </c>
      <c r="E168" s="8">
        <f>'[1]TCE - ANEXO IV - Preencher'!G175</f>
        <v>0</v>
      </c>
      <c r="F168" s="8">
        <f>'[1]TCE - ANEXO IV - Preencher'!H175</f>
        <v>0</v>
      </c>
      <c r="G168" s="8">
        <f>'[1]TCE - ANEXO IV - Preencher'!I175</f>
        <v>0</v>
      </c>
      <c r="H168" s="8">
        <f>'[1]TCE - ANEXO IV - Preencher'!J175</f>
        <v>0</v>
      </c>
      <c r="I168" s="9" t="str">
        <f>IF('[1]TCE - ANEXO IV - Preencher'!K175="","",'[1]TCE - ANEXO IV - Preencher'!K175)</f>
        <v/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0</v>
      </c>
    </row>
    <row r="169" spans="1:12" s="11" customFormat="1" ht="19.5" customHeight="1" x14ac:dyDescent="0.2">
      <c r="A169" s="6" t="str">
        <f>IFERROR(VLOOKUP(B169,'[1]DADOS (OCULTAR)'!$P$3:$R$46,3,0),"")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8">
        <f>'[1]TCE - ANEXO IV - Preencher'!G176</f>
        <v>0</v>
      </c>
      <c r="F169" s="8">
        <f>'[1]TCE - ANEXO IV - Preencher'!H176</f>
        <v>0</v>
      </c>
      <c r="G169" s="8">
        <f>'[1]TCE - ANEXO IV - Preencher'!I176</f>
        <v>0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0</v>
      </c>
    </row>
    <row r="170" spans="1:12" s="11" customFormat="1" ht="19.5" customHeight="1" x14ac:dyDescent="0.2">
      <c r="A170" s="6" t="str">
        <f>IFERROR(VLOOKUP(B170,'[1]DADOS (OCULTAR)'!$P$3:$R$46,3,0),"")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8">
        <f>'[1]TCE - ANEXO IV - Preencher'!G177</f>
        <v>0</v>
      </c>
      <c r="F170" s="8">
        <f>'[1]TCE - ANEXO IV - Preencher'!H177</f>
        <v>0</v>
      </c>
      <c r="G170" s="8">
        <f>'[1]TCE - ANEXO IV - Preencher'!I177</f>
        <v>0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0</v>
      </c>
    </row>
    <row r="171" spans="1:12" s="11" customFormat="1" ht="19.5" customHeight="1" x14ac:dyDescent="0.2">
      <c r="A171" s="6" t="str">
        <f>IFERROR(VLOOKUP(B171,'[1]DADOS (OCULTAR)'!$P$3:$R$46,3,0),"")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8">
        <f>'[1]TCE - ANEXO IV - Preencher'!G178</f>
        <v>0</v>
      </c>
      <c r="F171" s="8">
        <f>'[1]TCE - ANEXO IV - Preencher'!H178</f>
        <v>0</v>
      </c>
      <c r="G171" s="8">
        <f>'[1]TCE - ANEXO IV - Preencher'!I178</f>
        <v>0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0</v>
      </c>
    </row>
    <row r="172" spans="1:12" s="11" customFormat="1" ht="19.5" customHeight="1" x14ac:dyDescent="0.2">
      <c r="A172" s="6" t="str">
        <f>IFERROR(VLOOKUP(B172,'[1]DADOS (OCULTAR)'!$P$3:$R$46,3,0),"")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8">
        <f>'[1]TCE - ANEXO IV - Preencher'!G179</f>
        <v>0</v>
      </c>
      <c r="F172" s="8">
        <f>'[1]TCE - ANEXO IV - Preencher'!H179</f>
        <v>0</v>
      </c>
      <c r="G172" s="8">
        <f>'[1]TCE - ANEXO IV - Preencher'!I179</f>
        <v>0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0</v>
      </c>
    </row>
    <row r="173" spans="1:12" s="11" customFormat="1" ht="19.5" customHeight="1" x14ac:dyDescent="0.2">
      <c r="A173" s="6" t="str">
        <f>IFERROR(VLOOKUP(B173,'[1]DADOS (OCULTAR)'!$P$3:$R$46,3,0),"")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8">
        <f>'[1]TCE - ANEXO IV - Preencher'!G180</f>
        <v>0</v>
      </c>
      <c r="F173" s="8">
        <f>'[1]TCE - ANEXO IV - Preencher'!H180</f>
        <v>0</v>
      </c>
      <c r="G173" s="8">
        <f>'[1]TCE - ANEXO IV - Preencher'!I180</f>
        <v>0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0</v>
      </c>
    </row>
    <row r="174" spans="1:12" s="11" customFormat="1" ht="19.5" customHeight="1" x14ac:dyDescent="0.2">
      <c r="A174" s="6" t="str">
        <f>IFERROR(VLOOKUP(B174,'[1]DADOS (OCULTAR)'!$P$3:$R$46,3,0),"")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 x14ac:dyDescent="0.2">
      <c r="A175" s="6" t="str">
        <f>IFERROR(VLOOKUP(B175,'[1]DADOS (OCULTAR)'!$P$3:$R$46,3,0),"")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 x14ac:dyDescent="0.2">
      <c r="A176" s="6" t="str">
        <f>IFERROR(VLOOKUP(B176,'[1]DADOS (OCULTAR)'!$P$3:$R$46,3,0),"")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 x14ac:dyDescent="0.2">
      <c r="A177" s="6" t="str">
        <f>IFERROR(VLOOKUP(B177,'[1]DADOS (OCULTAR)'!$P$3:$R$46,3,0),"")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 x14ac:dyDescent="0.2">
      <c r="A178" s="6" t="str">
        <f>IFERROR(VLOOKUP(B178,'[1]DADOS (OCULTAR)'!$P$3:$R$46,3,0),"")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 x14ac:dyDescent="0.2">
      <c r="A179" s="6" t="str">
        <f>IFERROR(VLOOKUP(B179,'[1]DADOS (OCULTAR)'!$P$3:$R$46,3,0),"")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 x14ac:dyDescent="0.2">
      <c r="A180" s="6" t="str">
        <f>IFERROR(VLOOKUP(B180,'[1]DADOS (OCULTAR)'!$P$3:$R$46,3,0),"")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 x14ac:dyDescent="0.2">
      <c r="A181" s="6" t="str">
        <f>IFERROR(VLOOKUP(B181,'[1]DADOS (OCULTAR)'!$P$3:$R$46,3,0),"")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 x14ac:dyDescent="0.2">
      <c r="A182" s="6" t="str">
        <f>IFERROR(VLOOKUP(B182,'[1]DADOS (OCULTAR)'!$P$3:$R$46,3,0),"")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 x14ac:dyDescent="0.2">
      <c r="A183" s="6" t="str">
        <f>IFERROR(VLOOKUP(B183,'[1]DADOS (OCULTAR)'!$P$3:$R$46,3,0),"")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 x14ac:dyDescent="0.2">
      <c r="A184" s="6" t="str">
        <f>IFERROR(VLOOKUP(B184,'[1]DADOS (OCULTAR)'!$P$3:$R$46,3,0),"")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 x14ac:dyDescent="0.2">
      <c r="A185" s="6" t="str">
        <f>IFERROR(VLOOKUP(B185,'[1]DADOS (OCULTAR)'!$P$3:$R$46,3,0),"")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 x14ac:dyDescent="0.2">
      <c r="A186" s="6" t="str">
        <f>IFERROR(VLOOKUP(B186,'[1]DADOS (OCULTAR)'!$P$3:$R$46,3,0),"")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 x14ac:dyDescent="0.2">
      <c r="A187" s="6" t="str">
        <f>IFERROR(VLOOKUP(B187,'[1]DADOS (OCULTAR)'!$P$3:$R$46,3,0),"")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 x14ac:dyDescent="0.2">
      <c r="A188" s="6" t="str">
        <f>IFERROR(VLOOKUP(B188,'[1]DADOS (OCULTAR)'!$P$3:$R$46,3,0),"")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 x14ac:dyDescent="0.2">
      <c r="A189" s="6" t="str">
        <f>IFERROR(VLOOKUP(B189,'[1]DADOS (OCULTAR)'!$P$3:$R$46,3,0),"")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 x14ac:dyDescent="0.2">
      <c r="A190" s="6" t="str">
        <f>IFERROR(VLOOKUP(B190,'[1]DADOS (OCULTAR)'!$P$3:$R$46,3,0),"")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 x14ac:dyDescent="0.2">
      <c r="A191" s="6" t="str">
        <f>IFERROR(VLOOKUP(B191,'[1]DADOS (OCULTAR)'!$P$3:$R$46,3,0),"")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 x14ac:dyDescent="0.2">
      <c r="A192" s="6" t="str">
        <f>IFERROR(VLOOKUP(B192,'[1]DADOS (OCULTAR)'!$P$3:$R$46,3,0),"")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 x14ac:dyDescent="0.2">
      <c r="A193" s="6" t="str">
        <f>IFERROR(VLOOKUP(B193,'[1]DADOS (OCULTAR)'!$P$3:$R$46,3,0),"")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 x14ac:dyDescent="0.2">
      <c r="A194" s="6" t="str">
        <f>IFERROR(VLOOKUP(B194,'[1]DADOS (OCULTAR)'!$P$3:$R$46,3,0),"")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 x14ac:dyDescent="0.2">
      <c r="A195" s="6" t="str">
        <f>IFERROR(VLOOKUP(B195,'[1]DADOS (OCULTAR)'!$P$3:$R$46,3,0),"")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 x14ac:dyDescent="0.2">
      <c r="A196" s="6" t="str">
        <f>IFERROR(VLOOKUP(B196,'[1]DADOS (OCULTAR)'!$P$3:$R$46,3,0),"")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 x14ac:dyDescent="0.2">
      <c r="A197" s="6" t="str">
        <f>IFERROR(VLOOKUP(B197,'[1]DADOS (OCULTAR)'!$P$3:$R$46,3,0),"")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 x14ac:dyDescent="0.2">
      <c r="A198" s="6" t="str">
        <f>IFERROR(VLOOKUP(B198,'[1]DADOS (OCULTAR)'!$P$3:$R$46,3,0),"")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 x14ac:dyDescent="0.2">
      <c r="A199" s="6" t="str">
        <f>IFERROR(VLOOKUP(B199,'[1]DADOS (OCULTAR)'!$P$3:$R$46,3,0),"")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 x14ac:dyDescent="0.2">
      <c r="A200" s="6" t="str">
        <f>IFERROR(VLOOKUP(B200,'[1]DADOS (OCULTAR)'!$P$3:$R$46,3,0),"")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 x14ac:dyDescent="0.2">
      <c r="A201" s="6" t="str">
        <f>IFERROR(VLOOKUP(B201,'[1]DADOS (OCULTAR)'!$P$3:$R$46,3,0),"")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 x14ac:dyDescent="0.2">
      <c r="A202" s="6" t="str">
        <f>IFERROR(VLOOKUP(B202,'[1]DADOS (OCULTAR)'!$P$3:$R$46,3,0),"")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 x14ac:dyDescent="0.2">
      <c r="A203" s="6" t="str">
        <f>IFERROR(VLOOKUP(B203,'[1]DADOS (OCULTAR)'!$P$3:$R$46,3,0),"")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 x14ac:dyDescent="0.2">
      <c r="A204" s="6" t="str">
        <f>IFERROR(VLOOKUP(B204,'[1]DADOS (OCULTAR)'!$P$3:$R$46,3,0),"")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 x14ac:dyDescent="0.2">
      <c r="A205" s="6" t="str">
        <f>IFERROR(VLOOKUP(B205,'[1]DADOS (OCULTAR)'!$P$3:$R$46,3,0),"")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 x14ac:dyDescent="0.2">
      <c r="A206" s="6" t="str">
        <f>IFERROR(VLOOKUP(B206,'[1]DADOS (OCULTAR)'!$P$3:$R$46,3,0),"")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 x14ac:dyDescent="0.2">
      <c r="A207" s="6" t="str">
        <f>IFERROR(VLOOKUP(B207,'[1]DADOS (OCULTAR)'!$P$3:$R$46,3,0),"")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 x14ac:dyDescent="0.2">
      <c r="A208" s="6" t="str">
        <f>IFERROR(VLOOKUP(B208,'[1]DADOS (OCULTAR)'!$P$3:$R$46,3,0),"")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 x14ac:dyDescent="0.2">
      <c r="A209" s="6" t="str">
        <f>IFERROR(VLOOKUP(B209,'[1]DADOS (OCULTAR)'!$P$3:$R$46,3,0),"")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 x14ac:dyDescent="0.2">
      <c r="A210" s="6" t="str">
        <f>IFERROR(VLOOKUP(B210,'[1]DADOS (OCULTAR)'!$P$3:$R$46,3,0),"")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 x14ac:dyDescent="0.2">
      <c r="A211" s="6" t="str">
        <f>IFERROR(VLOOKUP(B211,'[1]DADOS (OCULTAR)'!$P$3:$R$46,3,0),"")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 x14ac:dyDescent="0.2">
      <c r="A212" s="6" t="str">
        <f>IFERROR(VLOOKUP(B212,'[1]DADOS (OCULTAR)'!$P$3:$R$46,3,0),"")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 x14ac:dyDescent="0.2">
      <c r="A213" s="6" t="str">
        <f>IFERROR(VLOOKUP(B213,'[1]DADOS (OCULTAR)'!$P$3:$R$46,3,0),"")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 x14ac:dyDescent="0.2">
      <c r="A214" s="6" t="str">
        <f>IFERROR(VLOOKUP(B214,'[1]DADOS (OCULTAR)'!$P$3:$R$46,3,0),"")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 x14ac:dyDescent="0.2">
      <c r="A215" s="6" t="str">
        <f>IFERROR(VLOOKUP(B215,'[1]DADOS (OCULTAR)'!$P$3:$R$46,3,0),"")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 x14ac:dyDescent="0.2">
      <c r="A216" s="6" t="str">
        <f>IFERROR(VLOOKUP(B216,'[1]DADOS (OCULTAR)'!$P$3:$R$46,3,0),"")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 x14ac:dyDescent="0.2">
      <c r="A217" s="6" t="str">
        <f>IFERROR(VLOOKUP(B217,'[1]DADOS (OCULTAR)'!$P$3:$R$46,3,0),"")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 x14ac:dyDescent="0.2">
      <c r="A218" s="6" t="str">
        <f>IFERROR(VLOOKUP(B218,'[1]DADOS (OCULTAR)'!$P$3:$R$46,3,0),"")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 x14ac:dyDescent="0.2">
      <c r="A219" s="6" t="str">
        <f>IFERROR(VLOOKUP(B219,'[1]DADOS (OCULTAR)'!$P$3:$R$46,3,0),"")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">
      <c r="A220" s="6" t="str">
        <f>IFERROR(VLOOKUP(B220,'[1]DADOS (OCULTAR)'!$P$3:$R$46,3,0),"")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">
      <c r="A221" s="6" t="str">
        <f>IFERROR(VLOOKUP(B221,'[1]DADOS (OCULTAR)'!$P$3:$R$46,3,0),"")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">
      <c r="A222" s="6" t="str">
        <f>IFERROR(VLOOKUP(B222,'[1]DADOS (OCULTAR)'!$P$3:$R$46,3,0),"")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">
      <c r="A223" s="6" t="str">
        <f>IFERROR(VLOOKUP(B223,'[1]DADOS (OCULTAR)'!$P$3:$R$46,3,0),"")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">
      <c r="A224" s="6" t="str">
        <f>IFERROR(VLOOKUP(B224,'[1]DADOS (OCULTAR)'!$P$3:$R$46,3,0),"")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">
      <c r="A225" s="6" t="str">
        <f>IFERROR(VLOOKUP(B225,'[1]DADOS (OCULTAR)'!$P$3:$R$46,3,0),"")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">
      <c r="A226" s="6" t="str">
        <f>IFERROR(VLOOKUP(B226,'[1]DADOS (OCULTAR)'!$P$3:$R$46,3,0),"")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">
      <c r="A227" s="6" t="str">
        <f>IFERROR(VLOOKUP(B227,'[1]DADOS (OCULTAR)'!$P$3:$R$46,3,0),"")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">
      <c r="A228" s="6" t="str">
        <f>IFERROR(VLOOKUP(B228,'[1]DADOS (OCULTAR)'!$P$3:$R$46,3,0),"")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">
      <c r="A229" s="6" t="str">
        <f>IFERROR(VLOOKUP(B229,'[1]DADOS (OCULTAR)'!$P$3:$R$46,3,0),"")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">
      <c r="A230" s="6" t="str">
        <f>IFERROR(VLOOKUP(B230,'[1]DADOS (OCULTAR)'!$P$3:$R$46,3,0),"")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">
      <c r="A231" s="6" t="str">
        <f>IFERROR(VLOOKUP(B231,'[1]DADOS (OCULTAR)'!$P$3:$R$46,3,0),"")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">
      <c r="A232" s="6" t="str">
        <f>IFERROR(VLOOKUP(B232,'[1]DADOS (OCULTAR)'!$P$3:$R$46,3,0),"")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">
      <c r="A233" s="6" t="str">
        <f>IFERROR(VLOOKUP(B233,'[1]DADOS (OCULTAR)'!$P$3:$R$46,3,0),"")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">
      <c r="A234" s="6" t="str">
        <f>IFERROR(VLOOKUP(B234,'[1]DADOS (OCULTAR)'!$P$3:$R$46,3,0),"")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">
      <c r="A235" s="6" t="str">
        <f>IFERROR(VLOOKUP(B235,'[1]DADOS (OCULTAR)'!$P$3:$R$46,3,0),"")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">
      <c r="A236" s="6" t="str">
        <f>IFERROR(VLOOKUP(B236,'[1]DADOS (OCULTAR)'!$P$3:$R$46,3,0),"")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">
      <c r="A237" s="6" t="str">
        <f>IFERROR(VLOOKUP(B237,'[1]DADOS (OCULTAR)'!$P$3:$R$46,3,0),"")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">
      <c r="A238" s="6" t="str">
        <f>IFERROR(VLOOKUP(B238,'[1]DADOS (OCULTAR)'!$P$3:$R$46,3,0),"")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">
      <c r="A239" s="6" t="str">
        <f>IFERROR(VLOOKUP(B239,'[1]DADOS (OCULTAR)'!$P$3:$R$46,3,0),"")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">
      <c r="A240" s="6" t="str">
        <f>IFERROR(VLOOKUP(B240,'[1]DADOS (OCULTAR)'!$P$3:$R$46,3,0),"")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">
      <c r="A241" s="6" t="str">
        <f>IFERROR(VLOOKUP(B241,'[1]DADOS (OCULTAR)'!$P$3:$R$46,3,0),"")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">
      <c r="A242" s="6" t="str">
        <f>IFERROR(VLOOKUP(B242,'[1]DADOS (OCULTAR)'!$P$3:$R$46,3,0),"")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">
      <c r="A243" s="6" t="str">
        <f>IFERROR(VLOOKUP(B243,'[1]DADOS (OCULTAR)'!$P$3:$R$46,3,0),"")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">
      <c r="A244" s="6" t="str">
        <f>IFERROR(VLOOKUP(B244,'[1]DADOS (OCULTAR)'!$P$3:$R$46,3,0),"")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">
      <c r="A245" s="6" t="str">
        <f>IFERROR(VLOOKUP(B245,'[1]DADOS (OCULTAR)'!$P$3:$R$46,3,0),"")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">
      <c r="A246" s="6" t="str">
        <f>IFERROR(VLOOKUP(B246,'[1]DADOS (OCULTAR)'!$P$3:$R$46,3,0),"")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">
      <c r="A247" s="6" t="str">
        <f>IFERROR(VLOOKUP(B247,'[1]DADOS (OCULTAR)'!$P$3:$R$46,3,0),"")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(OCULTAR)'!$P$3:$R$46,3,0),"")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(OCULTAR)'!$P$3:$R$46,3,0),"")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(OCULTAR)'!$P$3:$R$46,3,0),"")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(OCULTAR)'!$P$3:$R$46,3,0),"")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(OCULTAR)'!$P$3:$R$46,3,0),"")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(OCULTAR)'!$P$3:$R$46,3,0),"")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(OCULTAR)'!$P$3:$R$46,3,0),"")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(OCULTAR)'!$P$3:$R$46,3,0),"")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(OCULTAR)'!$P$3:$R$46,3,0),"")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(OCULTAR)'!$P$3:$R$46,3,0),"")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(OCULTAR)'!$P$3:$R$46,3,0),"")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(OCULTAR)'!$P$3:$R$46,3,0),"")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(OCULTAR)'!$P$3:$R$46,3,0),"")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(OCULTAR)'!$P$3:$R$46,3,0),"")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(OCULTAR)'!$P$3:$R$46,3,0),"")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(OCULTAR)'!$P$3:$R$46,3,0),"")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(OCULTAR)'!$P$3:$R$46,3,0),"")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(OCULTAR)'!$P$3:$R$46,3,0),"")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(OCULTAR)'!$P$3:$R$46,3,0),"")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(OCULTAR)'!$P$3:$R$46,3,0),"")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(OCULTAR)'!$P$3:$R$46,3,0),"")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(OCULTAR)'!$P$3:$R$46,3,0),"")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(OCULTAR)'!$P$3:$R$46,3,0),"")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(OCULTAR)'!$P$3:$R$46,3,0),"")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(OCULTAR)'!$P$3:$R$46,3,0),"")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(OCULTAR)'!$P$3:$R$46,3,0),"")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(OCULTAR)'!$P$3:$R$46,3,0),"")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(OCULTAR)'!$P$3:$R$46,3,0),"")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(OCULTAR)'!$P$3:$R$46,3,0),"")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(OCULTAR)'!$P$3:$R$46,3,0),"")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(OCULTAR)'!$P$3:$R$46,3,0),"")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(OCULTAR)'!$P$3:$R$46,3,0),"")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(OCULTAR)'!$P$3:$R$46,3,0),"")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(OCULTAR)'!$P$3:$R$46,3,0),"")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(OCULTAR)'!$P$3:$R$46,3,0),"")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(OCULTAR)'!$P$3:$R$46,3,0),"")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(OCULTAR)'!$P$3:$R$46,3,0),"")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(OCULTAR)'!$P$3:$R$46,3,0),"")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(OCULTAR)'!$P$3:$R$46,3,0),"")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(OCULTAR)'!$P$3:$R$46,3,0),"")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(OCULTAR)'!$P$3:$R$46,3,0),"")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(OCULTAR)'!$P$3:$R$46,3,0),"")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(OCULTAR)'!$P$3:$R$46,3,0),"")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(OCULTAR)'!$P$3:$R$46,3,0),"")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(OCULTAR)'!$P$3:$R$46,3,0),"")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(OCULTAR)'!$P$3:$R$46,3,0),"")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(OCULTAR)'!$P$3:$R$46,3,0),"")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(OCULTAR)'!$P$3:$R$46,3,0),"")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(OCULTAR)'!$P$3:$R$46,3,0),"")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(OCULTAR)'!$P$3:$R$46,3,0),"")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(OCULTAR)'!$P$3:$R$46,3,0),"")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(OCULTAR)'!$P$3:$R$46,3,0),"")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(OCULTAR)'!$P$3:$R$46,3,0),"")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(OCULTAR)'!$P$3:$R$46,3,0),"")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(OCULTAR)'!$P$3:$R$46,3,0),"")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(OCULTAR)'!$P$3:$R$46,3,0),"")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(OCULTAR)'!$P$3:$R$46,3,0),"")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(OCULTAR)'!$P$3:$R$46,3,0),"")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(OCULTAR)'!$P$3:$R$46,3,0),"")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(OCULTAR)'!$P$3:$R$46,3,0),"")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(OCULTAR)'!$P$3:$R$46,3,0),"")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(OCULTAR)'!$P$3:$R$46,3,0),"")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(OCULTAR)'!$P$3:$R$46,3,0),"")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(OCULTAR)'!$P$3:$R$46,3,0),"")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(OCULTAR)'!$P$3:$R$46,3,0),"")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(OCULTAR)'!$P$3:$R$46,3,0),"")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(OCULTAR)'!$P$3:$R$46,3,0),"")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(OCULTAR)'!$P$3:$R$46,3,0),"")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(OCULTAR)'!$P$3:$R$46,3,0),"")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(OCULTAR)'!$P$3:$R$46,3,0),"")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(OCULTAR)'!$P$3:$R$46,3,0),"")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(OCULTAR)'!$P$3:$R$46,3,0),"")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(OCULTAR)'!$P$3:$R$46,3,0),"")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(OCULTAR)'!$P$3:$R$46,3,0),"")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(OCULTAR)'!$P$3:$R$46,3,0),"")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(OCULTAR)'!$P$3:$R$46,3,0),"")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(OCULTAR)'!$P$3:$R$46,3,0),"")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(OCULTAR)'!$P$3:$R$46,3,0),"")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(OCULTAR)'!$P$3:$R$46,3,0),"")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(OCULTAR)'!$P$3:$R$46,3,0),"")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(OCULTAR)'!$P$3:$R$46,3,0),"")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(OCULTAR)'!$P$3:$R$46,3,0),"")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(OCULTAR)'!$P$3:$R$46,3,0),"")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(OCULTAR)'!$P$3:$R$46,3,0),"")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(OCULTAR)'!$P$3:$R$46,3,0),"")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(OCULTAR)'!$P$3:$R$46,3,0),"")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(OCULTAR)'!$P$3:$R$46,3,0),"")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(OCULTAR)'!$P$3:$R$46,3,0),"")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(OCULTAR)'!$P$3:$R$46,3,0),"")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(OCULTAR)'!$P$3:$R$46,3,0),"")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(OCULTAR)'!$P$3:$R$46,3,0),"")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(OCULTAR)'!$P$3:$R$46,3,0),"")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(OCULTAR)'!$P$3:$R$46,3,0),"")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(OCULTAR)'!$P$3:$R$46,3,0),"")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(OCULTAR)'!$P$3:$R$46,3,0),"")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(OCULTAR)'!$P$3:$R$46,3,0),"")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(OCULTAR)'!$P$3:$R$46,3,0),"")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(OCULTAR)'!$P$3:$R$46,3,0),"")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(OCULTAR)'!$P$3:$R$46,3,0),"")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(OCULTAR)'!$P$3:$R$46,3,0),"")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(OCULTAR)'!$P$3:$R$46,3,0),"")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(OCULTAR)'!$P$3:$R$46,3,0),"")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(OCULTAR)'!$P$3:$R$46,3,0),"")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(OCULTAR)'!$P$3:$R$46,3,0),"")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(OCULTAR)'!$P$3:$R$46,3,0),"")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(OCULTAR)'!$P$3:$R$46,3,0),"")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(OCULTAR)'!$P$3:$R$46,3,0),"")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(OCULTAR)'!$P$3:$R$46,3,0),"")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(OCULTAR)'!$P$3:$R$46,3,0),"")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(OCULTAR)'!$P$3:$R$46,3,0),"")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(OCULTAR)'!$P$3:$R$46,3,0),"")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(OCULTAR)'!$P$3:$R$46,3,0),"")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(OCULTAR)'!$P$3:$R$46,3,0),"")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(OCULTAR)'!$P$3:$R$46,3,0),"")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(OCULTAR)'!$P$3:$R$46,3,0),"")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(OCULTAR)'!$P$3:$R$46,3,0),"")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(OCULTAR)'!$P$3:$R$46,3,0),"")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(OCULTAR)'!$P$3:$R$46,3,0),"")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(OCULTAR)'!$P$3:$R$46,3,0),"")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(OCULTAR)'!$P$3:$R$46,3,0),"")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(OCULTAR)'!$P$3:$R$46,3,0),"")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(OCULTAR)'!$P$3:$R$46,3,0),"")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(OCULTAR)'!$P$3:$R$46,3,0),"")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(OCULTAR)'!$P$3:$R$46,3,0),"")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(OCULTAR)'!$P$3:$R$46,3,0),"")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(OCULTAR)'!$P$3:$R$46,3,0),"")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(OCULTAR)'!$P$3:$R$46,3,0),"")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(OCULTAR)'!$P$3:$R$46,3,0),"")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(OCULTAR)'!$P$3:$R$46,3,0),"")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(OCULTAR)'!$P$3:$R$46,3,0),"")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(OCULTAR)'!$P$3:$R$46,3,0),"")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(OCULTAR)'!$P$3:$R$46,3,0),"")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(OCULTAR)'!$P$3:$R$46,3,0),"")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(OCULTAR)'!$P$3:$R$46,3,0),"")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(OCULTAR)'!$P$3:$R$46,3,0),"")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(OCULTAR)'!$P$3:$R$46,3,0),"")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(OCULTAR)'!$P$3:$R$46,3,0),"")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(OCULTAR)'!$P$3:$R$46,3,0),"")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(OCULTAR)'!$P$3:$R$46,3,0),"")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(OCULTAR)'!$P$3:$R$46,3,0),"")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(OCULTAR)'!$P$3:$R$46,3,0),"")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(OCULTAR)'!$P$3:$R$46,3,0),"")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(OCULTAR)'!$P$3:$R$46,3,0),"")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(OCULTAR)'!$P$3:$R$46,3,0),"")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(OCULTAR)'!$P$3:$R$46,3,0),"")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(OCULTAR)'!$P$3:$R$46,3,0),"")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(OCULTAR)'!$P$3:$R$46,3,0),"")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(OCULTAR)'!$P$3:$R$46,3,0),"")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(OCULTAR)'!$P$3:$R$46,3,0),"")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(OCULTAR)'!$P$3:$R$46,3,0),"")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(OCULTAR)'!$P$3:$R$46,3,0),"")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(OCULTAR)'!$P$3:$R$46,3,0),"")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(OCULTAR)'!$P$3:$R$46,3,0),"")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(OCULTAR)'!$P$3:$R$46,3,0),"")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(OCULTAR)'!$P$3:$R$46,3,0),"")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(OCULTAR)'!$P$3:$R$46,3,0),"")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(OCULTAR)'!$P$3:$R$46,3,0),"")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(OCULTAR)'!$P$3:$R$46,3,0),"")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(OCULTAR)'!$P$3:$R$46,3,0),"")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(OCULTAR)'!$P$3:$R$46,3,0),"")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(OCULTAR)'!$P$3:$R$46,3,0),"")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(OCULTAR)'!$P$3:$R$46,3,0),"")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(OCULTAR)'!$P$3:$R$46,3,0),"")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(OCULTAR)'!$P$3:$R$46,3,0),"")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(OCULTAR)'!$P$3:$R$46,3,0),"")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(OCULTAR)'!$P$3:$R$46,3,0),"")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(OCULTAR)'!$P$3:$R$46,3,0),"")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(OCULTAR)'!$P$3:$R$46,3,0),"")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(OCULTAR)'!$P$3:$R$46,3,0),"")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(OCULTAR)'!$P$3:$R$46,3,0),"")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(OCULTAR)'!$P$3:$R$46,3,0),"")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(OCULTAR)'!$P$3:$R$46,3,0),"")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(OCULTAR)'!$P$3:$R$46,3,0),"")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(OCULTAR)'!$P$3:$R$46,3,0),"")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(OCULTAR)'!$P$3:$R$46,3,0),"")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(OCULTAR)'!$P$3:$R$46,3,0),"")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(OCULTAR)'!$P$3:$R$46,3,0),"")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(OCULTAR)'!$P$3:$R$46,3,0),"")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(OCULTAR)'!$P$3:$R$46,3,0),"")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(OCULTAR)'!$P$3:$R$46,3,0),"")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(OCULTAR)'!$P$3:$R$46,3,0),"")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(OCULTAR)'!$P$3:$R$46,3,0),"")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(OCULTAR)'!$P$3:$R$46,3,0),"")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(OCULTAR)'!$P$3:$R$46,3,0),"")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(OCULTAR)'!$P$3:$R$46,3,0),"")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(OCULTAR)'!$P$3:$R$46,3,0),"")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(OCULTAR)'!$P$3:$R$46,3,0),"")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(OCULTAR)'!$P$3:$R$46,3,0),"")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(OCULTAR)'!$P$3:$R$46,3,0),"")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(OCULTAR)'!$P$3:$R$46,3,0),"")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(OCULTAR)'!$P$3:$R$46,3,0),"")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(OCULTAR)'!$P$3:$R$46,3,0),"")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(OCULTAR)'!$P$3:$R$46,3,0),"")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(OCULTAR)'!$P$3:$R$46,3,0),"")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(OCULTAR)'!$P$3:$R$46,3,0),"")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(OCULTAR)'!$P$3:$R$46,3,0),"")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(OCULTAR)'!$P$3:$R$46,3,0),"")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(OCULTAR)'!$P$3:$R$46,3,0),"")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(OCULTAR)'!$P$3:$R$46,3,0),"")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(OCULTAR)'!$P$3:$R$46,3,0),"")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(OCULTAR)'!$P$3:$R$46,3,0),"")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(OCULTAR)'!$P$3:$R$46,3,0),"")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(OCULTAR)'!$P$3:$R$46,3,0),"")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(OCULTAR)'!$P$3:$R$46,3,0),"")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(OCULTAR)'!$P$3:$R$46,3,0),"")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(OCULTAR)'!$P$3:$R$46,3,0),"")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(OCULTAR)'!$P$3:$R$46,3,0),"")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(OCULTAR)'!$P$3:$R$46,3,0),"")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(OCULTAR)'!$P$3:$R$46,3,0),"")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(OCULTAR)'!$P$3:$R$46,3,0),"")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(OCULTAR)'!$P$3:$R$46,3,0),"")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(OCULTAR)'!$P$3:$R$46,3,0),"")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(OCULTAR)'!$P$3:$R$46,3,0),"")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(OCULTAR)'!$P$3:$R$46,3,0),"")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(OCULTAR)'!$P$3:$R$46,3,0),"")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(OCULTAR)'!$P$3:$R$46,3,0),"")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(OCULTAR)'!$P$3:$R$46,3,0),"")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(OCULTAR)'!$P$3:$R$46,3,0),"")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(OCULTAR)'!$P$3:$R$46,3,0),"")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(OCULTAR)'!$P$3:$R$46,3,0),"")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(OCULTAR)'!$P$3:$R$46,3,0),"")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(OCULTAR)'!$P$3:$R$46,3,0),"")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(OCULTAR)'!$P$3:$R$46,3,0),"")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(OCULTAR)'!$P$3:$R$46,3,0),"")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(OCULTAR)'!$P$3:$R$46,3,0),"")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(OCULTAR)'!$P$3:$R$46,3,0),"")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(OCULTAR)'!$P$3:$R$46,3,0),"")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(OCULTAR)'!$P$3:$R$46,3,0),"")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(OCULTAR)'!$P$3:$R$46,3,0),"")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(OCULTAR)'!$P$3:$R$46,3,0),"")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(OCULTAR)'!$P$3:$R$46,3,0),"")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(OCULTAR)'!$P$3:$R$46,3,0),"")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(OCULTAR)'!$P$3:$R$46,3,0),"")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(OCULTAR)'!$P$3:$R$46,3,0),"")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(OCULTAR)'!$P$3:$R$46,3,0),"")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(OCULTAR)'!$P$3:$R$46,3,0),"")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(OCULTAR)'!$P$3:$R$46,3,0),"")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(OCULTAR)'!$P$3:$R$46,3,0),"")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(OCULTAR)'!$P$3:$R$46,3,0),"")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(OCULTAR)'!$P$3:$R$46,3,0),"")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(OCULTAR)'!$P$3:$R$46,3,0),"")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(OCULTAR)'!$P$3:$R$46,3,0),"")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(OCULTAR)'!$P$3:$R$46,3,0),"")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(OCULTAR)'!$P$3:$R$46,3,0),"")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(OCULTAR)'!$P$3:$R$46,3,0),"")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(OCULTAR)'!$P$3:$R$46,3,0),"")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(OCULTAR)'!$P$3:$R$46,3,0),"")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(OCULTAR)'!$P$3:$R$46,3,0),"")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(OCULTAR)'!$P$3:$R$46,3,0),"")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(OCULTAR)'!$P$3:$R$46,3,0),"")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(OCULTAR)'!$P$3:$R$46,3,0),"")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(OCULTAR)'!$P$3:$R$46,3,0),"")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(OCULTAR)'!$P$3:$R$46,3,0),"")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(OCULTAR)'!$P$3:$R$46,3,0),"")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(OCULTAR)'!$P$3:$R$46,3,0),"")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(OCULTAR)'!$P$3:$R$46,3,0),"")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(OCULTAR)'!$P$3:$R$46,3,0),"")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(OCULTAR)'!$P$3:$R$46,3,0),"")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(OCULTAR)'!$P$3:$R$46,3,0),"")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(OCULTAR)'!$P$3:$R$46,3,0),"")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(OCULTAR)'!$P$3:$R$46,3,0),"")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(OCULTAR)'!$P$3:$R$46,3,0),"")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(OCULTAR)'!$P$3:$R$46,3,0),"")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(OCULTAR)'!$P$3:$R$46,3,0),"")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(OCULTAR)'!$P$3:$R$46,3,0),"")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(OCULTAR)'!$P$3:$R$46,3,0),"")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(OCULTAR)'!$P$3:$R$46,3,0),"")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(OCULTAR)'!$P$3:$R$46,3,0),"")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(OCULTAR)'!$P$3:$R$46,3,0),"")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(OCULTAR)'!$P$3:$R$46,3,0),"")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(OCULTAR)'!$P$3:$R$46,3,0),"")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(OCULTAR)'!$P$3:$R$46,3,0),"")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(OCULTAR)'!$P$3:$R$46,3,0),"")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(OCULTAR)'!$P$3:$R$46,3,0),"")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(OCULTAR)'!$P$3:$R$46,3,0),"")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(OCULTAR)'!$P$3:$R$46,3,0),"")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(OCULTAR)'!$P$3:$R$46,3,0),"")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(OCULTAR)'!$P$3:$R$46,3,0),"")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(OCULTAR)'!$P$3:$R$46,3,0),"")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(OCULTAR)'!$P$3:$R$46,3,0),"")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(OCULTAR)'!$P$3:$R$46,3,0),"")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(OCULTAR)'!$P$3:$R$46,3,0),"")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(OCULTAR)'!$P$3:$R$46,3,0),"")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(OCULTAR)'!$P$3:$R$46,3,0),"")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(OCULTAR)'!$P$3:$R$46,3,0),"")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(OCULTAR)'!$P$3:$R$46,3,0),"")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(OCULTAR)'!$P$3:$R$46,3,0),"")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(OCULTAR)'!$P$3:$R$46,3,0),"")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(OCULTAR)'!$P$3:$R$46,3,0),"")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(OCULTAR)'!$P$3:$R$46,3,0),"")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(OCULTAR)'!$P$3:$R$46,3,0),"")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(OCULTAR)'!$P$3:$R$46,3,0),"")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(OCULTAR)'!$P$3:$R$46,3,0),"")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(OCULTAR)'!$P$3:$R$46,3,0),"")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(OCULTAR)'!$P$3:$R$46,3,0),"")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(OCULTAR)'!$P$3:$R$46,3,0),"")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(OCULTAR)'!$P$3:$R$46,3,0),"")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(OCULTAR)'!$P$3:$R$46,3,0),"")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(OCULTAR)'!$P$3:$R$46,3,0),"")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(OCULTAR)'!$P$3:$R$46,3,0),"")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(OCULTAR)'!$P$3:$R$46,3,0),"")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(OCULTAR)'!$P$3:$R$46,3,0),"")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(OCULTAR)'!$P$3:$R$46,3,0),"")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(OCULTAR)'!$P$3:$R$46,3,0),"")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(OCULTAR)'!$P$3:$R$46,3,0),"")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(OCULTAR)'!$P$3:$R$46,3,0),"")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(OCULTAR)'!$P$3:$R$46,3,0),"")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(OCULTAR)'!$P$3:$R$46,3,0),"")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(OCULTAR)'!$P$3:$R$46,3,0),"")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(OCULTAR)'!$P$3:$R$46,3,0),"")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(OCULTAR)'!$P$3:$R$46,3,0),"")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(OCULTAR)'!$P$3:$R$46,3,0),"")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(OCULTAR)'!$P$3:$R$46,3,0),"")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(OCULTAR)'!$P$3:$R$46,3,0),"")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(OCULTAR)'!$P$3:$R$46,3,0),"")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(OCULTAR)'!$P$3:$R$46,3,0),"")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(OCULTAR)'!$P$3:$R$46,3,0),"")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(OCULTAR)'!$P$3:$R$46,3,0),"")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(OCULTAR)'!$P$3:$R$46,3,0),"")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(OCULTAR)'!$P$3:$R$46,3,0),"")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(OCULTAR)'!$P$3:$R$46,3,0),"")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(OCULTAR)'!$P$3:$R$46,3,0),"")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(OCULTAR)'!$P$3:$R$46,3,0),"")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(OCULTAR)'!$P$3:$R$46,3,0),"")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(OCULTAR)'!$P$3:$R$46,3,0),"")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(OCULTAR)'!$P$3:$R$46,3,0),"")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(OCULTAR)'!$P$3:$R$46,3,0),"")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(OCULTAR)'!$P$3:$R$46,3,0),"")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(OCULTAR)'!$P$3:$R$46,3,0),"")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(OCULTAR)'!$P$3:$R$46,3,0),"")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(OCULTAR)'!$P$3:$R$46,3,0),"")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(OCULTAR)'!$P$3:$R$46,3,0),"")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(OCULTAR)'!$P$3:$R$46,3,0),"")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(OCULTAR)'!$P$3:$R$46,3,0),"")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(OCULTAR)'!$P$3:$R$46,3,0),"")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(OCULTAR)'!$P$3:$R$46,3,0),"")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(OCULTAR)'!$P$3:$R$46,3,0),"")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(OCULTAR)'!$P$3:$R$46,3,0),"")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(OCULTAR)'!$P$3:$R$46,3,0),"")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(OCULTAR)'!$P$3:$R$46,3,0),"")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(OCULTAR)'!$P$3:$R$46,3,0),"")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(OCULTAR)'!$P$3:$R$46,3,0),"")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(OCULTAR)'!$P$3:$R$46,3,0),"")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(OCULTAR)'!$P$3:$R$46,3,0),"")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(OCULTAR)'!$P$3:$R$46,3,0),"")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(OCULTAR)'!$P$3:$R$46,3,0),"")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(OCULTAR)'!$P$3:$R$46,3,0),"")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(OCULTAR)'!$P$3:$R$46,3,0),"")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(OCULTAR)'!$P$3:$R$46,3,0),"")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(OCULTAR)'!$P$3:$R$46,3,0),"")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(OCULTAR)'!$P$3:$R$46,3,0),"")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(OCULTAR)'!$P$3:$R$46,3,0),"")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(OCULTAR)'!$P$3:$R$46,3,0),"")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(OCULTAR)'!$P$3:$R$46,3,0),"")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(OCULTAR)'!$P$3:$R$46,3,0),"")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(OCULTAR)'!$P$3:$R$46,3,0),"")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(OCULTAR)'!$P$3:$R$46,3,0),"")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(OCULTAR)'!$P$3:$R$46,3,0),"")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(OCULTAR)'!$P$3:$R$46,3,0),"")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(OCULTAR)'!$P$3:$R$46,3,0),"")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(OCULTAR)'!$P$3:$R$46,3,0),"")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(OCULTAR)'!$P$3:$R$46,3,0),"")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(OCULTAR)'!$P$3:$R$46,3,0),"")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(OCULTAR)'!$P$3:$R$46,3,0),"")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(OCULTAR)'!$P$3:$R$46,3,0),"")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(OCULTAR)'!$P$3:$R$46,3,0),"")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(OCULTAR)'!$P$3:$R$46,3,0),"")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(OCULTAR)'!$P$3:$R$46,3,0),"")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(OCULTAR)'!$P$3:$R$46,3,0),"")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(OCULTAR)'!$P$3:$R$46,3,0),"")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(OCULTAR)'!$P$3:$R$46,3,0),"")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(OCULTAR)'!$P$3:$R$46,3,0),"")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(OCULTAR)'!$P$3:$R$46,3,0),"")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(OCULTAR)'!$P$3:$R$46,3,0),"")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(OCULTAR)'!$P$3:$R$46,3,0),"")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(OCULTAR)'!$P$3:$R$46,3,0),"")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(OCULTAR)'!$P$3:$R$46,3,0),"")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(OCULTAR)'!$P$3:$R$46,3,0),"")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(OCULTAR)'!$P$3:$R$46,3,0),"")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(OCULTAR)'!$P$3:$R$46,3,0),"")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(OCULTAR)'!$P$3:$R$46,3,0),"")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(OCULTAR)'!$P$3:$R$46,3,0),"")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(OCULTAR)'!$P$3:$R$46,3,0),"")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(OCULTAR)'!$P$3:$R$46,3,0),"")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(OCULTAR)'!$P$3:$R$46,3,0),"")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(OCULTAR)'!$P$3:$R$46,3,0),"")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(OCULTAR)'!$P$3:$R$46,3,0),"")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(OCULTAR)'!$P$3:$R$46,3,0),"")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(OCULTAR)'!$P$3:$R$46,3,0),"")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(OCULTAR)'!$P$3:$R$46,3,0),"")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(OCULTAR)'!$P$3:$R$46,3,0),"")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(OCULTAR)'!$P$3:$R$46,3,0),"")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(OCULTAR)'!$P$3:$R$46,3,0),"")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(OCULTAR)'!$P$3:$R$46,3,0),"")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(OCULTAR)'!$P$3:$R$46,3,0),"")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(OCULTAR)'!$P$3:$R$46,3,0),"")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(OCULTAR)'!$P$3:$R$46,3,0),"")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(OCULTAR)'!$P$3:$R$46,3,0),"")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(OCULTAR)'!$P$3:$R$46,3,0),"")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(OCULTAR)'!$P$3:$R$46,3,0),"")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(OCULTAR)'!$P$3:$R$46,3,0),"")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(OCULTAR)'!$P$3:$R$46,3,0),"")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(OCULTAR)'!$P$3:$R$46,3,0),"")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(OCULTAR)'!$P$3:$R$46,3,0),"")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(OCULTAR)'!$P$3:$R$46,3,0),"")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(OCULTAR)'!$P$3:$R$46,3,0),"")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(OCULTAR)'!$P$3:$R$46,3,0),"")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(OCULTAR)'!$P$3:$R$46,3,0),"")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(OCULTAR)'!$P$3:$R$46,3,0),"")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(OCULTAR)'!$P$3:$R$46,3,0),"")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(OCULTAR)'!$P$3:$R$46,3,0),"")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(OCULTAR)'!$P$3:$R$46,3,0),"")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(OCULTAR)'!$P$3:$R$46,3,0),"")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(OCULTAR)'!$P$3:$R$46,3,0),"")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(OCULTAR)'!$P$3:$R$46,3,0),"")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(OCULTAR)'!$P$3:$R$46,3,0),"")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(OCULTAR)'!$P$3:$R$46,3,0),"")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(OCULTAR)'!$P$3:$R$46,3,0),"")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(OCULTAR)'!$P$3:$R$46,3,0),"")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(OCULTAR)'!$P$3:$R$46,3,0),"")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(OCULTAR)'!$P$3:$R$46,3,0),"")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(OCULTAR)'!$P$3:$R$46,3,0),"")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(OCULTAR)'!$P$3:$R$46,3,0),"")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(OCULTAR)'!$P$3:$R$46,3,0),"")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(OCULTAR)'!$P$3:$R$46,3,0),"")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(OCULTAR)'!$P$3:$R$46,3,0),"")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(OCULTAR)'!$P$3:$R$46,3,0),"")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(OCULTAR)'!$P$3:$R$46,3,0),"")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(OCULTAR)'!$P$3:$R$46,3,0),"")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(OCULTAR)'!$P$3:$R$46,3,0),"")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(OCULTAR)'!$P$3:$R$46,3,0),"")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(OCULTAR)'!$P$3:$R$46,3,0),"")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(OCULTAR)'!$P$3:$R$46,3,0),"")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(OCULTAR)'!$P$3:$R$46,3,0),"")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(OCULTAR)'!$P$3:$R$46,3,0),"")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(OCULTAR)'!$P$3:$R$46,3,0),"")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(OCULTAR)'!$P$3:$R$46,3,0),"")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(OCULTAR)'!$P$3:$R$46,3,0),"")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(OCULTAR)'!$P$3:$R$46,3,0),"")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(OCULTAR)'!$P$3:$R$46,3,0),"")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(OCULTAR)'!$P$3:$R$46,3,0),"")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(OCULTAR)'!$P$3:$R$46,3,0),"")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(OCULTAR)'!$P$3:$R$46,3,0),"")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(OCULTAR)'!$P$3:$R$46,3,0),"")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(OCULTAR)'!$P$3:$R$46,3,0),"")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(OCULTAR)'!$P$3:$R$46,3,0),"")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(OCULTAR)'!$P$3:$R$46,3,0),"")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(OCULTAR)'!$P$3:$R$46,3,0),"")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(OCULTAR)'!$P$3:$R$46,3,0),"")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(OCULTAR)'!$P$3:$R$46,3,0),"")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(OCULTAR)'!$P$3:$R$46,3,0),"")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(OCULTAR)'!$P$3:$R$46,3,0),"")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(OCULTAR)'!$P$3:$R$46,3,0),"")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(OCULTAR)'!$P$3:$R$46,3,0),"")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(OCULTAR)'!$P$3:$R$46,3,0),"")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(OCULTAR)'!$P$3:$R$46,3,0),"")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(OCULTAR)'!$P$3:$R$46,3,0),"")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(OCULTAR)'!$P$3:$R$46,3,0),"")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(OCULTAR)'!$P$3:$R$46,3,0),"")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(OCULTAR)'!$P$3:$R$46,3,0),"")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(OCULTAR)'!$P$3:$R$46,3,0),"")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(OCULTAR)'!$P$3:$R$46,3,0),"")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(OCULTAR)'!$P$3:$R$46,3,0),"")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(OCULTAR)'!$P$3:$R$46,3,0),"")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(OCULTAR)'!$P$3:$R$46,3,0),"")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(OCULTAR)'!$P$3:$R$46,3,0),"")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(OCULTAR)'!$P$3:$R$46,3,0),"")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(OCULTAR)'!$P$3:$R$46,3,0),"")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(OCULTAR)'!$P$3:$R$46,3,0),"")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(OCULTAR)'!$P$3:$R$46,3,0),"")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(OCULTAR)'!$P$3:$R$46,3,0),"")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(OCULTAR)'!$P$3:$R$46,3,0),"")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(OCULTAR)'!$P$3:$R$46,3,0),"")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(OCULTAR)'!$P$3:$R$46,3,0),"")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(OCULTAR)'!$P$3:$R$46,3,0),"")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(OCULTAR)'!$P$3:$R$46,3,0),"")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(OCULTAR)'!$P$3:$R$46,3,0),"")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(OCULTAR)'!$P$3:$R$46,3,0),"")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(OCULTAR)'!$P$3:$R$46,3,0),"")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(OCULTAR)'!$P$3:$R$46,3,0),"")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(OCULTAR)'!$P$3:$R$46,3,0),"")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(OCULTAR)'!$P$3:$R$46,3,0),"")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(OCULTAR)'!$P$3:$R$46,3,0),"")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(OCULTAR)'!$P$3:$R$46,3,0),"")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(OCULTAR)'!$P$3:$R$46,3,0),"")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(OCULTAR)'!$P$3:$R$46,3,0),"")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(OCULTAR)'!$P$3:$R$46,3,0),"")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(OCULTAR)'!$P$3:$R$46,3,0),"")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(OCULTAR)'!$P$3:$R$46,3,0),"")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(OCULTAR)'!$P$3:$R$46,3,0),"")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(OCULTAR)'!$P$3:$R$46,3,0),"")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(OCULTAR)'!$P$3:$R$46,3,0),"")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(OCULTAR)'!$P$3:$R$46,3,0),"")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(OCULTAR)'!$P$3:$R$46,3,0),"")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(OCULTAR)'!$P$3:$R$46,3,0),"")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(OCULTAR)'!$P$3:$R$46,3,0),"")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(OCULTAR)'!$P$3:$R$46,3,0),"")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(OCULTAR)'!$P$3:$R$46,3,0),"")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(OCULTAR)'!$P$3:$R$46,3,0),"")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(OCULTAR)'!$P$3:$R$46,3,0),"")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(OCULTAR)'!$P$3:$R$46,3,0),"")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(OCULTAR)'!$P$3:$R$46,3,0),"")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(OCULTAR)'!$P$3:$R$46,3,0),"")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(OCULTAR)'!$P$3:$R$46,3,0),"")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(OCULTAR)'!$P$3:$R$46,3,0),"")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(OCULTAR)'!$P$3:$R$46,3,0),"")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(OCULTAR)'!$P$3:$R$46,3,0),"")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(OCULTAR)'!$P$3:$R$46,3,0),"")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(OCULTAR)'!$P$3:$R$46,3,0),"")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(OCULTAR)'!$P$3:$R$46,3,0),"")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(OCULTAR)'!$P$3:$R$46,3,0),"")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(OCULTAR)'!$P$3:$R$46,3,0),"")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(OCULTAR)'!$P$3:$R$46,3,0),"")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(OCULTAR)'!$P$3:$R$46,3,0),"")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(OCULTAR)'!$P$3:$R$46,3,0),"")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(OCULTAR)'!$P$3:$R$46,3,0),"")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(OCULTAR)'!$P$3:$R$46,3,0),"")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(OCULTAR)'!$P$3:$R$46,3,0),"")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(OCULTAR)'!$P$3:$R$46,3,0),"")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(OCULTAR)'!$P$3:$R$46,3,0),"")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(OCULTAR)'!$P$3:$R$46,3,0),"")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(OCULTAR)'!$P$3:$R$46,3,0),"")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(OCULTAR)'!$P$3:$R$46,3,0),"")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(OCULTAR)'!$P$3:$R$46,3,0),"")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(OCULTAR)'!$P$3:$R$46,3,0),"")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(OCULTAR)'!$P$3:$R$46,3,0),"")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(OCULTAR)'!$P$3:$R$46,3,0),"")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(OCULTAR)'!$P$3:$R$46,3,0),"")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(OCULTAR)'!$P$3:$R$46,3,0),"")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(OCULTAR)'!$P$3:$R$46,3,0),"")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(OCULTAR)'!$P$3:$R$46,3,0),"")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(OCULTAR)'!$P$3:$R$46,3,0),"")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(OCULTAR)'!$P$3:$R$46,3,0),"")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(OCULTAR)'!$P$3:$R$46,3,0),"")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(OCULTAR)'!$P$3:$R$46,3,0),"")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(OCULTAR)'!$P$3:$R$46,3,0),"")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(OCULTAR)'!$P$3:$R$46,3,0),"")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(OCULTAR)'!$P$3:$R$46,3,0),"")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(OCULTAR)'!$P$3:$R$46,3,0),"")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(OCULTAR)'!$P$3:$R$46,3,0),"")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(OCULTAR)'!$P$3:$R$46,3,0),"")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(OCULTAR)'!$P$3:$R$46,3,0),"")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(OCULTAR)'!$P$3:$R$46,3,0),"")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(OCULTAR)'!$P$3:$R$46,3,0),"")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(OCULTAR)'!$P$3:$R$46,3,0),"")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(OCULTAR)'!$P$3:$R$46,3,0),"")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(OCULTAR)'!$P$3:$R$46,3,0),"")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(OCULTAR)'!$P$3:$R$46,3,0),"")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(OCULTAR)'!$P$3:$R$46,3,0),"")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(OCULTAR)'!$P$3:$R$46,3,0),"")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(OCULTAR)'!$P$3:$R$46,3,0),"")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(OCULTAR)'!$P$3:$R$46,3,0),"")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(OCULTAR)'!$P$3:$R$46,3,0),"")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(OCULTAR)'!$P$3:$R$46,3,0),"")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(OCULTAR)'!$P$3:$R$46,3,0),"")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(OCULTAR)'!$P$3:$R$46,3,0),"")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(OCULTAR)'!$P$3:$R$46,3,0),"")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(OCULTAR)'!$P$3:$R$46,3,0),"")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(OCULTAR)'!$P$3:$R$46,3,0),"")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(OCULTAR)'!$P$3:$R$46,3,0),"")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(OCULTAR)'!$P$3:$R$46,3,0),"")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(OCULTAR)'!$P$3:$R$46,3,0),"")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(OCULTAR)'!$P$3:$R$46,3,0),"")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(OCULTAR)'!$P$3:$R$46,3,0),"")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(OCULTAR)'!$P$3:$R$46,3,0),"")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(OCULTAR)'!$P$3:$R$46,3,0),"")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(OCULTAR)'!$P$3:$R$46,3,0),"")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(OCULTAR)'!$P$3:$R$46,3,0),"")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(OCULTAR)'!$P$3:$R$46,3,0),"")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(OCULTAR)'!$P$3:$R$46,3,0),"")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(OCULTAR)'!$P$3:$R$46,3,0),"")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(OCULTAR)'!$P$3:$R$46,3,0),"")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(OCULTAR)'!$P$3:$R$46,3,0),"")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(OCULTAR)'!$P$3:$R$46,3,0),"")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(OCULTAR)'!$P$3:$R$46,3,0),"")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(OCULTAR)'!$P$3:$R$46,3,0),"")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(OCULTAR)'!$P$3:$R$46,3,0),"")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(OCULTAR)'!$P$3:$R$46,3,0),"")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(OCULTAR)'!$P$3:$R$46,3,0),"")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(OCULTAR)'!$P$3:$R$46,3,0),"")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(OCULTAR)'!$P$3:$R$46,3,0),"")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(OCULTAR)'!$P$3:$R$46,3,0),"")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(OCULTAR)'!$P$3:$R$46,3,0),"")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(OCULTAR)'!$P$3:$R$46,3,0),"")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(OCULTAR)'!$P$3:$R$46,3,0),"")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(OCULTAR)'!$P$3:$R$46,3,0),"")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(OCULTAR)'!$P$3:$R$46,3,0),"")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(OCULTAR)'!$P$3:$R$46,3,0),"")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(OCULTAR)'!$P$3:$R$46,3,0),"")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(OCULTAR)'!$P$3:$R$46,3,0),"")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(OCULTAR)'!$P$3:$R$46,3,0),"")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(OCULTAR)'!$P$3:$R$46,3,0),"")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(OCULTAR)'!$P$3:$R$46,3,0),"")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(OCULTAR)'!$P$3:$R$46,3,0),"")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(OCULTAR)'!$P$3:$R$46,3,0),"")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(OCULTAR)'!$P$3:$R$46,3,0),"")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(OCULTAR)'!$P$3:$R$46,3,0),"")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(OCULTAR)'!$P$3:$R$46,3,0),"")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(OCULTAR)'!$P$3:$R$46,3,0),"")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(OCULTAR)'!$P$3:$R$46,3,0),"")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(OCULTAR)'!$P$3:$R$46,3,0),"")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(OCULTAR)'!$P$3:$R$46,3,0),"")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(OCULTAR)'!$P$3:$R$46,3,0),"")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(OCULTAR)'!$P$3:$R$46,3,0),"")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(OCULTAR)'!$P$3:$R$46,3,0),"")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(OCULTAR)'!$P$3:$R$46,3,0),"")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(OCULTAR)'!$P$3:$R$46,3,0),"")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(OCULTAR)'!$P$3:$R$46,3,0),"")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(OCULTAR)'!$P$3:$R$46,3,0),"")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(OCULTAR)'!$P$3:$R$46,3,0),"")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(OCULTAR)'!$P$3:$R$46,3,0),"")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(OCULTAR)'!$P$3:$R$46,3,0),"")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(OCULTAR)'!$P$3:$R$46,3,0),"")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(OCULTAR)'!$P$3:$R$46,3,0),"")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(OCULTAR)'!$P$3:$R$46,3,0),"")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(OCULTAR)'!$P$3:$R$46,3,0),"")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(OCULTAR)'!$P$3:$R$46,3,0),"")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(OCULTAR)'!$P$3:$R$46,3,0),"")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(OCULTAR)'!$P$3:$R$46,3,0),"")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(OCULTAR)'!$P$3:$R$46,3,0),"")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(OCULTAR)'!$P$3:$R$46,3,0),"")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(OCULTAR)'!$P$3:$R$46,3,0),"")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(OCULTAR)'!$P$3:$R$46,3,0),"")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(OCULTAR)'!$P$3:$R$46,3,0),"")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(OCULTAR)'!$P$3:$R$46,3,0),"")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(OCULTAR)'!$P$3:$R$46,3,0),"")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(OCULTAR)'!$P$3:$R$46,3,0),"")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(OCULTAR)'!$P$3:$R$46,3,0),"")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(OCULTAR)'!$P$3:$R$46,3,0),"")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(OCULTAR)'!$P$3:$R$46,3,0),"")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(OCULTAR)'!$P$3:$R$46,3,0),"")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(OCULTAR)'!$P$3:$R$46,3,0),"")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(OCULTAR)'!$P$3:$R$46,3,0),"")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(OCULTAR)'!$P$3:$R$46,3,0),"")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(OCULTAR)'!$P$3:$R$46,3,0),"")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(OCULTAR)'!$P$3:$R$46,3,0),"")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(OCULTAR)'!$P$3:$R$46,3,0),"")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(OCULTAR)'!$P$3:$R$46,3,0),"")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(OCULTAR)'!$P$3:$R$46,3,0),"")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(OCULTAR)'!$P$3:$R$46,3,0),"")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(OCULTAR)'!$P$3:$R$46,3,0),"")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(OCULTAR)'!$P$3:$R$46,3,0),"")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(OCULTAR)'!$P$3:$R$46,3,0),"")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(OCULTAR)'!$P$3:$R$46,3,0),"")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(OCULTAR)'!$P$3:$R$46,3,0),"")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(OCULTAR)'!$P$3:$R$46,3,0),"")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(OCULTAR)'!$P$3:$R$46,3,0),"")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(OCULTAR)'!$P$3:$R$46,3,0),"")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(OCULTAR)'!$P$3:$R$46,3,0),"")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(OCULTAR)'!$P$3:$R$46,3,0),"")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(OCULTAR)'!$P$3:$R$46,3,0),"")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(OCULTAR)'!$P$3:$R$46,3,0),"")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(OCULTAR)'!$P$3:$R$46,3,0),"")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(OCULTAR)'!$P$3:$R$46,3,0),"")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(OCULTAR)'!$P$3:$R$46,3,0),"")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(OCULTAR)'!$P$3:$R$46,3,0),"")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(OCULTAR)'!$P$3:$R$46,3,0),"")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(OCULTAR)'!$P$3:$R$46,3,0),"")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(OCULTAR)'!$P$3:$R$46,3,0),"")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(OCULTAR)'!$P$3:$R$46,3,0),"")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(OCULTAR)'!$P$3:$R$46,3,0),"")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(OCULTAR)'!$P$3:$R$46,3,0),"")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(OCULTAR)'!$P$3:$R$46,3,0),"")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(OCULTAR)'!$P$3:$R$46,3,0),"")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(OCULTAR)'!$P$3:$R$46,3,0),"")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(OCULTAR)'!$P$3:$R$46,3,0),"")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(OCULTAR)'!$P$3:$R$46,3,0),"")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(OCULTAR)'!$P$3:$R$46,3,0),"")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(OCULTAR)'!$P$3:$R$46,3,0),"")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(OCULTAR)'!$P$3:$R$46,3,0),"")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(OCULTAR)'!$P$3:$R$46,3,0),"")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(OCULTAR)'!$P$3:$R$46,3,0),"")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(OCULTAR)'!$P$3:$R$46,3,0),"")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(OCULTAR)'!$P$3:$R$46,3,0),"")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(OCULTAR)'!$P$3:$R$46,3,0),"")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(OCULTAR)'!$P$3:$R$46,3,0),"")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(OCULTAR)'!$P$3:$R$46,3,0),"")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(OCULTAR)'!$P$3:$R$46,3,0),"")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(OCULTAR)'!$P$3:$R$46,3,0),"")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(OCULTAR)'!$P$3:$R$46,3,0),"")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(OCULTAR)'!$P$3:$R$46,3,0),"")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(OCULTAR)'!$P$3:$R$46,3,0),"")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(OCULTAR)'!$P$3:$R$46,3,0),"")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(OCULTAR)'!$P$3:$R$46,3,0),"")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(OCULTAR)'!$P$3:$R$46,3,0),"")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(OCULTAR)'!$P$3:$R$46,3,0),"")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(OCULTAR)'!$P$3:$R$46,3,0),"")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(OCULTAR)'!$P$3:$R$46,3,0),"")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(OCULTAR)'!$P$3:$R$46,3,0),"")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(OCULTAR)'!$P$3:$R$46,3,0),"")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(OCULTAR)'!$P$3:$R$46,3,0),"")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(OCULTAR)'!$P$3:$R$46,3,0),"")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(OCULTAR)'!$P$3:$R$46,3,0),"")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(OCULTAR)'!$P$3:$R$46,3,0),"")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(OCULTAR)'!$P$3:$R$46,3,0),"")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(OCULTAR)'!$P$3:$R$46,3,0),"")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(OCULTAR)'!$P$3:$R$46,3,0),"")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(OCULTAR)'!$P$3:$R$46,3,0),"")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(OCULTAR)'!$P$3:$R$46,3,0),"")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(OCULTAR)'!$P$3:$R$46,3,0),"")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(OCULTAR)'!$P$3:$R$46,3,0),"")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(OCULTAR)'!$P$3:$R$46,3,0),"")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(OCULTAR)'!$P$3:$R$46,3,0),"")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(OCULTAR)'!$P$3:$R$46,3,0),"")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(OCULTAR)'!$P$3:$R$46,3,0),"")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(OCULTAR)'!$P$3:$R$46,3,0),"")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(OCULTAR)'!$P$3:$R$46,3,0),"")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(OCULTAR)'!$P$3:$R$46,3,0),"")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(OCULTAR)'!$P$3:$R$46,3,0),"")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(OCULTAR)'!$P$3:$R$46,3,0),"")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(OCULTAR)'!$P$3:$R$46,3,0),"")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(OCULTAR)'!$P$3:$R$46,3,0),"")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(OCULTAR)'!$P$3:$R$46,3,0),"")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(OCULTAR)'!$P$3:$R$46,3,0),"")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(OCULTAR)'!$P$3:$R$46,3,0),"")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(OCULTAR)'!$P$3:$R$46,3,0),"")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(OCULTAR)'!$P$3:$R$46,3,0),"")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(OCULTAR)'!$P$3:$R$46,3,0),"")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(OCULTAR)'!$P$3:$R$46,3,0),"")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(OCULTAR)'!$P$3:$R$46,3,0),"")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(OCULTAR)'!$P$3:$R$46,3,0),"")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(OCULTAR)'!$P$3:$R$46,3,0),"")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(OCULTAR)'!$P$3:$R$46,3,0),"")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(OCULTAR)'!$P$3:$R$46,3,0),"")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(OCULTAR)'!$P$3:$R$46,3,0),"")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(OCULTAR)'!$P$3:$R$46,3,0),"")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(OCULTAR)'!$P$3:$R$46,3,0),"")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(OCULTAR)'!$P$3:$R$46,3,0),"")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(OCULTAR)'!$P$3:$R$46,3,0),"")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(OCULTAR)'!$P$3:$R$46,3,0),"")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(OCULTAR)'!$P$3:$R$46,3,0),"")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(OCULTAR)'!$P$3:$R$46,3,0),"")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(OCULTAR)'!$P$3:$R$46,3,0),"")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(OCULTAR)'!$P$3:$R$46,3,0),"")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(OCULTAR)'!$P$3:$R$46,3,0),"")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(OCULTAR)'!$P$3:$R$46,3,0),"")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(OCULTAR)'!$P$3:$R$46,3,0),"")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(OCULTAR)'!$P$3:$R$46,3,0),"")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(OCULTAR)'!$P$3:$R$46,3,0),"")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(OCULTAR)'!$P$3:$R$46,3,0),"")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(OCULTAR)'!$P$3:$R$46,3,0),"")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(OCULTAR)'!$P$3:$R$46,3,0),"")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(OCULTAR)'!$P$3:$R$46,3,0),"")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(OCULTAR)'!$P$3:$R$46,3,0),"")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(OCULTAR)'!$P$3:$R$46,3,0),"")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(OCULTAR)'!$P$3:$R$46,3,0),"")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(OCULTAR)'!$P$3:$R$46,3,0),"")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(OCULTAR)'!$P$3:$R$46,3,0),"")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(OCULTAR)'!$P$3:$R$46,3,0),"")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(OCULTAR)'!$P$3:$R$46,3,0),"")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(OCULTAR)'!$P$3:$R$46,3,0),"")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(OCULTAR)'!$P$3:$R$46,3,0),"")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(OCULTAR)'!$P$3:$R$46,3,0),"")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(OCULTAR)'!$P$3:$R$46,3,0),"")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(OCULTAR)'!$P$3:$R$46,3,0),"")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(OCULTAR)'!$P$3:$R$46,3,0),"")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(OCULTAR)'!$P$3:$R$46,3,0),"")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(OCULTAR)'!$P$3:$R$46,3,0),"")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(OCULTAR)'!$P$3:$R$46,3,0),"")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(OCULTAR)'!$P$3:$R$46,3,0),"")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(OCULTAR)'!$P$3:$R$46,3,0),"")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(OCULTAR)'!$P$3:$R$46,3,0),"")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(OCULTAR)'!$P$3:$R$46,3,0),"")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(OCULTAR)'!$P$3:$R$46,3,0),"")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(OCULTAR)'!$P$3:$R$46,3,0),"")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(OCULTAR)'!$P$3:$R$46,3,0),"")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(OCULTAR)'!$P$3:$R$46,3,0),"")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(OCULTAR)'!$P$3:$R$46,3,0),"")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(OCULTAR)'!$P$3:$R$46,3,0),"")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(OCULTAR)'!$P$3:$R$46,3,0),"")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(OCULTAR)'!$P$3:$R$46,3,0),"")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(OCULTAR)'!$P$3:$R$46,3,0),"")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(OCULTAR)'!$P$3:$R$46,3,0),"")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(OCULTAR)'!$P$3:$R$46,3,0),"")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(OCULTAR)'!$P$3:$R$46,3,0),"")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(OCULTAR)'!$P$3:$R$46,3,0),"")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(OCULTAR)'!$P$3:$R$46,3,0),"")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(OCULTAR)'!$P$3:$R$46,3,0),"")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(OCULTAR)'!$P$3:$R$46,3,0),"")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(OCULTAR)'!$P$3:$R$46,3,0),"")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(OCULTAR)'!$P$3:$R$46,3,0),"")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(OCULTAR)'!$P$3:$R$46,3,0),"")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(OCULTAR)'!$P$3:$R$46,3,0),"")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(OCULTAR)'!$P$3:$R$46,3,0),"")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(OCULTAR)'!$P$3:$R$46,3,0),"")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(OCULTAR)'!$P$3:$R$46,3,0),"")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(OCULTAR)'!$P$3:$R$46,3,0),"")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(OCULTAR)'!$P$3:$R$46,3,0),"")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(OCULTAR)'!$P$3:$R$46,3,0),"")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(OCULTAR)'!$P$3:$R$46,3,0),"")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(OCULTAR)'!$P$3:$R$46,3,0),"")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(OCULTAR)'!$P$3:$R$46,3,0),"")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(OCULTAR)'!$P$3:$R$46,3,0),"")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(OCULTAR)'!$P$3:$R$46,3,0),"")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(OCULTAR)'!$P$3:$R$46,3,0),"")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(OCULTAR)'!$P$3:$R$46,3,0),"")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(OCULTAR)'!$P$3:$R$46,3,0),"")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(OCULTAR)'!$P$3:$R$46,3,0),"")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(OCULTAR)'!$P$3:$R$46,3,0),"")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(OCULTAR)'!$P$3:$R$46,3,0),"")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(OCULTAR)'!$P$3:$R$46,3,0),"")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(OCULTAR)'!$P$3:$R$46,3,0),"")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(OCULTAR)'!$P$3:$R$46,3,0),"")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(OCULTAR)'!$P$3:$R$46,3,0),"")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(OCULTAR)'!$P$3:$R$46,3,0),"")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(OCULTAR)'!$P$3:$R$46,3,0),"")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(OCULTAR)'!$P$3:$R$46,3,0),"")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(OCULTAR)'!$P$3:$R$46,3,0),"")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(OCULTAR)'!$P$3:$R$46,3,0),"")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(OCULTAR)'!$P$3:$R$46,3,0),"")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(OCULTAR)'!$P$3:$R$46,3,0),"")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(OCULTAR)'!$P$3:$R$46,3,0),"")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(OCULTAR)'!$P$3:$R$46,3,0),"")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(OCULTAR)'!$P$3:$R$46,3,0),"")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(OCULTAR)'!$P$3:$R$46,3,0),"")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(OCULTAR)'!$P$3:$R$46,3,0),"")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(OCULTAR)'!$P$3:$R$46,3,0),"")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(OCULTAR)'!$P$3:$R$46,3,0),"")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(OCULTAR)'!$P$3:$R$46,3,0),"")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(OCULTAR)'!$P$3:$R$46,3,0),"")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(OCULTAR)'!$P$3:$R$46,3,0),"")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(OCULTAR)'!$P$3:$R$46,3,0),"")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(OCULTAR)'!$P$3:$R$46,3,0),"")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(OCULTAR)'!$P$3:$R$46,3,0),"")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(OCULTAR)'!$P$3:$R$46,3,0),"")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(OCULTAR)'!$P$3:$R$46,3,0),"")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(OCULTAR)'!$P$3:$R$46,3,0),"")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(OCULTAR)'!$P$3:$R$46,3,0),"")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(OCULTAR)'!$P$3:$R$46,3,0),"")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(OCULTAR)'!$P$3:$R$46,3,0),"")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(OCULTAR)'!$P$3:$R$46,3,0),"")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(OCULTAR)'!$P$3:$R$46,3,0),"")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(OCULTAR)'!$P$3:$R$46,3,0),"")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(OCULTAR)'!$P$3:$R$46,3,0),"")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(OCULTAR)'!$P$3:$R$46,3,0),"")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(OCULTAR)'!$P$3:$R$46,3,0),"")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(OCULTAR)'!$P$3:$R$46,3,0),"")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(OCULTAR)'!$P$3:$R$46,3,0),"")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(OCULTAR)'!$P$3:$R$46,3,0),"")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(OCULTAR)'!$P$3:$R$46,3,0),"")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(OCULTAR)'!$P$3:$R$46,3,0),"")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(OCULTAR)'!$P$3:$R$46,3,0),"")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(OCULTAR)'!$P$3:$R$46,3,0),"")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(OCULTAR)'!$P$3:$R$46,3,0),"")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(OCULTAR)'!$P$3:$R$46,3,0),"")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(OCULTAR)'!$P$3:$R$46,3,0),"")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(OCULTAR)'!$P$3:$R$46,3,0),"")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(OCULTAR)'!$P$3:$R$46,3,0),"")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(OCULTAR)'!$P$3:$R$46,3,0),"")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(OCULTAR)'!$P$3:$R$46,3,0),"")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(OCULTAR)'!$P$3:$R$46,3,0),"")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(OCULTAR)'!$P$3:$R$46,3,0),"")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(OCULTAR)'!$P$3:$R$46,3,0),"")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(OCULTAR)'!$P$3:$R$46,3,0),"")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(OCULTAR)'!$P$3:$R$46,3,0),"")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(OCULTAR)'!$P$3:$R$46,3,0),"")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(OCULTAR)'!$P$3:$R$46,3,0),"")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(OCULTAR)'!$P$3:$R$46,3,0),"")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(OCULTAR)'!$P$3:$R$46,3,0),"")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(OCULTAR)'!$P$3:$R$46,3,0),"")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(OCULTAR)'!$P$3:$R$46,3,0),"")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(OCULTAR)'!$P$3:$R$46,3,0),"")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(OCULTAR)'!$P$3:$R$46,3,0),"")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(OCULTAR)'!$P$3:$R$46,3,0),"")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(OCULTAR)'!$P$3:$R$46,3,0),"")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(OCULTAR)'!$P$3:$R$46,3,0),"")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(OCULTAR)'!$P$3:$R$46,3,0),"")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(OCULTAR)'!$P$3:$R$46,3,0),"")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(OCULTAR)'!$P$3:$R$46,3,0),"")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(OCULTAR)'!$P$3:$R$46,3,0),"")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(OCULTAR)'!$P$3:$R$46,3,0),"")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(OCULTAR)'!$P$3:$R$46,3,0),"")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(OCULTAR)'!$P$3:$R$46,3,0),"")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(OCULTAR)'!$P$3:$R$46,3,0),"")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(OCULTAR)'!$P$3:$R$46,3,0),"")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(OCULTAR)'!$P$3:$R$46,3,0),"")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(OCULTAR)'!$P$3:$R$46,3,0),"")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(OCULTAR)'!$P$3:$R$46,3,0),"")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(OCULTAR)'!$P$3:$R$46,3,0),"")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(OCULTAR)'!$P$3:$R$46,3,0),"")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(OCULTAR)'!$P$3:$R$46,3,0),"")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(OCULTAR)'!$P$3:$R$46,3,0),"")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(OCULTAR)'!$P$3:$R$46,3,0),"")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(OCULTAR)'!$P$3:$R$46,3,0),"")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(OCULTAR)'!$P$3:$R$46,3,0),"")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(OCULTAR)'!$P$3:$R$46,3,0),"")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(OCULTAR)'!$P$3:$R$46,3,0),"")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(OCULTAR)'!$P$3:$R$46,3,0),"")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(OCULTAR)'!$P$3:$R$46,3,0),"")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(OCULTAR)'!$P$3:$R$46,3,0),"")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(OCULTAR)'!$P$3:$R$46,3,0),"")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(OCULTAR)'!$P$3:$R$46,3,0),"")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(OCULTAR)'!$P$3:$R$46,3,0),"")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(OCULTAR)'!$P$3:$R$46,3,0),"")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(OCULTAR)'!$P$3:$R$46,3,0),"")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(OCULTAR)'!$P$3:$R$46,3,0),"")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(OCULTAR)'!$P$3:$R$46,3,0),"")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(OCULTAR)'!$P$3:$R$46,3,0),"")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(OCULTAR)'!$P$3:$R$46,3,0),"")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(OCULTAR)'!$P$3:$R$46,3,0),"")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(OCULTAR)'!$P$3:$R$46,3,0),"")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(OCULTAR)'!$P$3:$R$46,3,0),"")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(OCULTAR)'!$P$3:$R$46,3,0),"")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(OCULTAR)'!$P$3:$R$46,3,0),"")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(OCULTAR)'!$P$3:$R$46,3,0),"")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(OCULTAR)'!$P$3:$R$46,3,0),"")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(OCULTAR)'!$P$3:$R$46,3,0),"")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(OCULTAR)'!$P$3:$R$46,3,0),"")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(OCULTAR)'!$P$3:$R$46,3,0),"")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(OCULTAR)'!$P$3:$R$46,3,0),"")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(OCULTAR)'!$P$3:$R$46,3,0),"")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(OCULTAR)'!$P$3:$R$46,3,0),"")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(OCULTAR)'!$P$3:$R$46,3,0),"")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(OCULTAR)'!$P$3:$R$46,3,0),"")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(OCULTAR)'!$P$3:$R$46,3,0),"")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(OCULTAR)'!$P$3:$R$46,3,0),"")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(OCULTAR)'!$P$3:$R$46,3,0),"")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(OCULTAR)'!$P$3:$R$46,3,0),"")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(OCULTAR)'!$P$3:$R$46,3,0),"")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(OCULTAR)'!$P$3:$R$46,3,0),"")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(OCULTAR)'!$P$3:$R$46,3,0),"")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(OCULTAR)'!$P$3:$R$46,3,0),"")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(OCULTAR)'!$P$3:$R$46,3,0),"")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(OCULTAR)'!$P$3:$R$46,3,0),"")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(OCULTAR)'!$P$3:$R$46,3,0),"")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(OCULTAR)'!$P$3:$R$46,3,0),"")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(OCULTAR)'!$P$3:$R$46,3,0),"")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(OCULTAR)'!$P$3:$R$46,3,0),"")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(OCULTAR)'!$P$3:$R$46,3,0),"")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(OCULTAR)'!$P$3:$R$46,3,0),"")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(OCULTAR)'!$P$3:$R$46,3,0),"")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(OCULTAR)'!$P$3:$R$46,3,0),"")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(OCULTAR)'!$P$3:$R$46,3,0),"")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(OCULTAR)'!$P$3:$R$46,3,0),"")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(OCULTAR)'!$P$3:$R$46,3,0),"")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(OCULTAR)'!$P$3:$R$46,3,0),"")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(OCULTAR)'!$P$3:$R$46,3,0),"")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(OCULTAR)'!$P$3:$R$46,3,0),"")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(OCULTAR)'!$P$3:$R$46,3,0),"")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(OCULTAR)'!$P$3:$R$46,3,0),"")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(OCULTAR)'!$P$3:$R$46,3,0),"")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(OCULTAR)'!$P$3:$R$46,3,0),"")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(OCULTAR)'!$P$3:$R$46,3,0),"")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(OCULTAR)'!$P$3:$R$46,3,0),"")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(OCULTAR)'!$P$3:$R$46,3,0),"")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(OCULTAR)'!$P$3:$R$46,3,0),"")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(OCULTAR)'!$P$3:$R$46,3,0),"")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(OCULTAR)'!$P$3:$R$46,3,0),"")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(OCULTAR)'!$P$3:$R$46,3,0),"")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(OCULTAR)'!$P$3:$R$46,3,0),"")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(OCULTAR)'!$P$3:$R$46,3,0),"")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(OCULTAR)'!$P$3:$R$46,3,0),"")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(OCULTAR)'!$P$3:$R$46,3,0),"")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(OCULTAR)'!$P$3:$R$46,3,0),"")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(OCULTAR)'!$P$3:$R$46,3,0),"")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(OCULTAR)'!$P$3:$R$46,3,0),"")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(OCULTAR)'!$P$3:$R$46,3,0),"")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(OCULTAR)'!$P$3:$R$46,3,0),"")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(OCULTAR)'!$P$3:$R$46,3,0),"")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(OCULTAR)'!$P$3:$R$46,3,0),"")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(OCULTAR)'!$P$3:$R$46,3,0),"")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(OCULTAR)'!$P$3:$R$46,3,0),"")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(OCULTAR)'!$P$3:$R$46,3,0),"")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(OCULTAR)'!$P$3:$R$46,3,0),"")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(OCULTAR)'!$P$3:$R$46,3,0),"")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(OCULTAR)'!$P$3:$R$46,3,0),"")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(OCULTAR)'!$P$3:$R$46,3,0),"")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(OCULTAR)'!$P$3:$R$46,3,0),"")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(OCULTAR)'!$P$3:$R$46,3,0),"")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(OCULTAR)'!$P$3:$R$46,3,0),"")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(OCULTAR)'!$P$3:$R$46,3,0),"")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(OCULTAR)'!$P$3:$R$46,3,0),"")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(OCULTAR)'!$P$3:$R$46,3,0),"")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(OCULTAR)'!$P$3:$R$46,3,0),"")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(OCULTAR)'!$P$3:$R$46,3,0),"")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(OCULTAR)'!$P$3:$R$46,3,0),"")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(OCULTAR)'!$P$3:$R$46,3,0),"")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(OCULTAR)'!$P$3:$R$46,3,0),"")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(OCULTAR)'!$P$3:$R$46,3,0),"")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(OCULTAR)'!$P$3:$R$46,3,0),"")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(OCULTAR)'!$P$3:$R$46,3,0),"")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(OCULTAR)'!$P$3:$R$46,3,0),"")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(OCULTAR)'!$P$3:$R$46,3,0),"")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(OCULTAR)'!$P$3:$R$46,3,0),"")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(OCULTAR)'!$P$3:$R$46,3,0),"")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(OCULTAR)'!$P$3:$R$46,3,0),"")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(OCULTAR)'!$P$3:$R$46,3,0),"")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(OCULTAR)'!$P$3:$R$46,3,0),"")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(OCULTAR)'!$P$3:$R$46,3,0),"")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(OCULTAR)'!$P$3:$R$46,3,0),"")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(OCULTAR)'!$P$3:$R$46,3,0),"")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(OCULTAR)'!$P$3:$R$46,3,0),"")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(OCULTAR)'!$P$3:$R$46,3,0),"")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(OCULTAR)'!$P$3:$R$46,3,0),"")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(OCULTAR)'!$P$3:$R$46,3,0),"")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(OCULTAR)'!$P$3:$R$46,3,0),"")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(OCULTAR)'!$P$3:$R$46,3,0),"")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(OCULTAR)'!$P$3:$R$46,3,0),"")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(OCULTAR)'!$P$3:$R$46,3,0),"")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(OCULTAR)'!$P$3:$R$46,3,0),"")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(OCULTAR)'!$P$3:$R$46,3,0),"")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(OCULTAR)'!$P$3:$R$46,3,0),"")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(OCULTAR)'!$P$3:$R$46,3,0),"")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(OCULTAR)'!$P$3:$R$46,3,0),"")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(OCULTAR)'!$P$3:$R$46,3,0),"")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(OCULTAR)'!$P$3:$R$46,3,0),"")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(OCULTAR)'!$P$3:$R$46,3,0),"")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(OCULTAR)'!$P$3:$R$46,3,0),"")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(OCULTAR)'!$P$3:$R$46,3,0),"")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(OCULTAR)'!$P$3:$R$46,3,0),"")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(OCULTAR)'!$P$3:$R$46,3,0),"")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(OCULTAR)'!$P$3:$R$46,3,0),"")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(OCULTAR)'!$P$3:$R$46,3,0),"")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(OCULTAR)'!$P$3:$R$46,3,0),"")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(OCULTAR)'!$P$3:$R$46,3,0),"")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(OCULTAR)'!$P$3:$R$46,3,0),"")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(OCULTAR)'!$P$3:$R$46,3,0),"")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(OCULTAR)'!$P$3:$R$46,3,0),"")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(OCULTAR)'!$P$3:$R$46,3,0),"")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(OCULTAR)'!$P$3:$R$46,3,0),"")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(OCULTAR)'!$P$3:$R$46,3,0),"")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(OCULTAR)'!$P$3:$R$46,3,0),"")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(OCULTAR)'!$P$3:$R$46,3,0),"")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(OCULTAR)'!$P$3:$R$46,3,0),"")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(OCULTAR)'!$P$3:$R$46,3,0),"")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(OCULTAR)'!$P$3:$R$46,3,0),"")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(OCULTAR)'!$P$3:$R$46,3,0),"")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(OCULTAR)'!$P$3:$R$46,3,0),"")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(OCULTAR)'!$P$3:$R$46,3,0),"")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(OCULTAR)'!$P$3:$R$46,3,0),"")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(OCULTAR)'!$P$3:$R$46,3,0),"")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(OCULTAR)'!$P$3:$R$46,3,0),"")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(OCULTAR)'!$P$3:$R$46,3,0),"")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(OCULTAR)'!$P$3:$R$46,3,0),"")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(OCULTAR)'!$P$3:$R$46,3,0),"")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(OCULTAR)'!$P$3:$R$46,3,0),"")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(OCULTAR)'!$P$3:$R$46,3,0),"")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(OCULTAR)'!$P$3:$R$46,3,0),"")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(OCULTAR)'!$P$3:$R$46,3,0),"")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(OCULTAR)'!$P$3:$R$46,3,0),"")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(OCULTAR)'!$P$3:$R$46,3,0),"")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(OCULTAR)'!$P$3:$R$46,3,0),"")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(OCULTAR)'!$P$3:$R$46,3,0),"")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(OCULTAR)'!$P$3:$R$46,3,0),"")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(OCULTAR)'!$P$3:$R$46,3,0),"")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(OCULTAR)'!$P$3:$R$46,3,0),"")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(OCULTAR)'!$P$3:$R$46,3,0),"")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(OCULTAR)'!$P$3:$R$46,3,0),"")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(OCULTAR)'!$P$3:$R$46,3,0),"")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(OCULTAR)'!$P$3:$R$46,3,0),"")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(OCULTAR)'!$P$3:$R$46,3,0),"")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(OCULTAR)'!$P$3:$R$46,3,0),"")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(OCULTAR)'!$P$3:$R$46,3,0),"")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(OCULTAR)'!$P$3:$R$46,3,0),"")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(OCULTAR)'!$P$3:$R$46,3,0),"")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(OCULTAR)'!$P$3:$R$46,3,0),"")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(OCULTAR)'!$P$3:$R$46,3,0),"")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(OCULTAR)'!$P$3:$R$46,3,0),"")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(OCULTAR)'!$P$3:$R$46,3,0),"")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(OCULTAR)'!$P$3:$R$46,3,0),"")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(OCULTAR)'!$P$3:$R$46,3,0),"")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(OCULTAR)'!$P$3:$R$46,3,0),"")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(OCULTAR)'!$P$3:$R$46,3,0),"")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(OCULTAR)'!$P$3:$R$46,3,0),"")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(OCULTAR)'!$P$3:$R$46,3,0),"")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(OCULTAR)'!$P$3:$R$46,3,0),"")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(OCULTAR)'!$P$3:$R$46,3,0),"")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(OCULTAR)'!$P$3:$R$46,3,0),"")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(OCULTAR)'!$P$3:$R$46,3,0),"")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(OCULTAR)'!$P$3:$R$46,3,0),"")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(OCULTAR)'!$P$3:$R$46,3,0),"")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(OCULTAR)'!$P$3:$R$46,3,0),"")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(OCULTAR)'!$P$3:$R$46,3,0),"")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(OCULTAR)'!$P$3:$R$46,3,0),"")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(OCULTAR)'!$P$3:$R$46,3,0),"")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(OCULTAR)'!$P$3:$R$46,3,0),"")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(OCULTAR)'!$P$3:$R$46,3,0),"")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(OCULTAR)'!$P$3:$R$46,3,0),"")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(OCULTAR)'!$P$3:$R$46,3,0),"")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(OCULTAR)'!$P$3:$R$46,3,0),"")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(OCULTAR)'!$P$3:$R$46,3,0),"")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(OCULTAR)'!$P$3:$R$46,3,0),"")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(OCULTAR)'!$P$3:$R$46,3,0),"")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(OCULTAR)'!$P$3:$R$46,3,0),"")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(OCULTAR)'!$P$3:$R$46,3,0),"")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(OCULTAR)'!$P$3:$R$46,3,0),"")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(OCULTAR)'!$P$3:$R$46,3,0),"")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(OCULTAR)'!$P$3:$R$46,3,0),"")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(OCULTAR)'!$P$3:$R$46,3,0),"")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(OCULTAR)'!$P$3:$R$46,3,0),"")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(OCULTAR)'!$P$3:$R$46,3,0),"")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(OCULTAR)'!$P$3:$R$46,3,0),"")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(OCULTAR)'!$P$3:$R$46,3,0),"")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(OCULTAR)'!$P$3:$R$46,3,0),"")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(OCULTAR)'!$P$3:$R$46,3,0),"")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(OCULTAR)'!$P$3:$R$46,3,0),"")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(OCULTAR)'!$P$3:$R$46,3,0),"")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(OCULTAR)'!$P$3:$R$46,3,0),"")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(OCULTAR)'!$P$3:$R$46,3,0),"")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(OCULTAR)'!$P$3:$R$46,3,0),"")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(OCULTAR)'!$P$3:$R$46,3,0),"")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(OCULTAR)'!$P$3:$R$46,3,0),"")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(OCULTAR)'!$P$3:$R$46,3,0),"")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(OCULTAR)'!$P$3:$R$46,3,0),"")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(OCULTAR)'!$P$3:$R$46,3,0),"")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(OCULTAR)'!$P$3:$R$46,3,0),"")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(OCULTAR)'!$P$3:$R$46,3,0),"")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(OCULTAR)'!$P$3:$R$46,3,0),"")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(OCULTAR)'!$P$3:$R$46,3,0),"")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(OCULTAR)'!$P$3:$R$46,3,0),"")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(OCULTAR)'!$P$3:$R$46,3,0),"")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(OCULTAR)'!$P$3:$R$46,3,0),"")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(OCULTAR)'!$P$3:$R$46,3,0),"")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(OCULTAR)'!$P$3:$R$46,3,0),"")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(OCULTAR)'!$P$3:$R$46,3,0),"")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(OCULTAR)'!$P$3:$R$46,3,0),"")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(OCULTAR)'!$P$3:$R$46,3,0),"")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(OCULTAR)'!$P$3:$R$46,3,0),"")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(OCULTAR)'!$P$3:$R$46,3,0),"")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(OCULTAR)'!$P$3:$R$46,3,0),"")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(OCULTAR)'!$P$3:$R$46,3,0),"")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(OCULTAR)'!$P$3:$R$46,3,0),"")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(OCULTAR)'!$P$3:$R$46,3,0),"")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(OCULTAR)'!$P$3:$R$46,3,0),"")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(OCULTAR)'!$P$3:$R$46,3,0),"")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(OCULTAR)'!$P$3:$R$46,3,0),"")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(OCULTAR)'!$P$3:$R$46,3,0),"")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(OCULTAR)'!$P$3:$R$46,3,0),"")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(OCULTAR)'!$P$3:$R$46,3,0),"")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(OCULTAR)'!$P$3:$R$46,3,0),"")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(OCULTAR)'!$P$3:$R$46,3,0),"")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(OCULTAR)'!$P$3:$R$46,3,0),"")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(OCULTAR)'!$P$3:$R$46,3,0),"")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(OCULTAR)'!$P$3:$R$46,3,0),"")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(OCULTAR)'!$P$3:$R$46,3,0),"")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(OCULTAR)'!$P$3:$R$46,3,0),"")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(OCULTAR)'!$P$3:$R$46,3,0),"")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(OCULTAR)'!$P$3:$R$46,3,0),"")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(OCULTAR)'!$P$3:$R$46,3,0),"")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(OCULTAR)'!$P$3:$R$46,3,0),"")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(OCULTAR)'!$P$3:$R$46,3,0),"")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(OCULTAR)'!$P$3:$R$46,3,0),"")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(OCULTAR)'!$P$3:$R$46,3,0),"")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(OCULTAR)'!$P$3:$R$46,3,0),"")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(OCULTAR)'!$P$3:$R$46,3,0),"")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(OCULTAR)'!$P$3:$R$46,3,0),"")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(OCULTAR)'!$P$3:$R$46,3,0),"")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(OCULTAR)'!$P$3:$R$46,3,0),"")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(OCULTAR)'!$P$3:$R$46,3,0),"")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(OCULTAR)'!$P$3:$R$46,3,0),"")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(OCULTAR)'!$P$3:$R$46,3,0),"")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(OCULTAR)'!$P$3:$R$46,3,0),"")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(OCULTAR)'!$P$3:$R$46,3,0),"")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(OCULTAR)'!$P$3:$R$46,3,0),"")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(OCULTAR)'!$P$3:$R$46,3,0),"")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(OCULTAR)'!$P$3:$R$46,3,0),"")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(OCULTAR)'!$P$3:$R$46,3,0),"")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(OCULTAR)'!$P$3:$R$46,3,0),"")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(OCULTAR)'!$P$3:$R$46,3,0),"")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(OCULTAR)'!$P$3:$R$46,3,0),"")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(OCULTAR)'!$P$3:$R$46,3,0),"")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(OCULTAR)'!$P$3:$R$46,3,0),"")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(OCULTAR)'!$P$3:$R$46,3,0),"")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(OCULTAR)'!$P$3:$R$46,3,0),"")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(OCULTAR)'!$P$3:$R$46,3,0),"")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(OCULTAR)'!$P$3:$R$46,3,0),"")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(OCULTAR)'!$P$3:$R$46,3,0),"")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(OCULTAR)'!$P$3:$R$46,3,0),"")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(OCULTAR)'!$P$3:$R$46,3,0),"")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(OCULTAR)'!$P$3:$R$46,3,0),"")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(OCULTAR)'!$P$3:$R$46,3,0),"")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(OCULTAR)'!$P$3:$R$46,3,0),"")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(OCULTAR)'!$P$3:$R$46,3,0),"")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(OCULTAR)'!$P$3:$R$46,3,0),"")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(OCULTAR)'!$P$3:$R$46,3,0),"")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(OCULTAR)'!$P$3:$R$46,3,0),"")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(OCULTAR)'!$P$3:$R$46,3,0),"")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(OCULTAR)'!$P$3:$R$46,3,0),"")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(OCULTAR)'!$P$3:$R$46,3,0),"")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(OCULTAR)'!$P$3:$R$46,3,0),"")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(OCULTAR)'!$P$3:$R$46,3,0),"")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(OCULTAR)'!$P$3:$R$46,3,0),"")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(OCULTAR)'!$P$3:$R$46,3,0),"")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(OCULTAR)'!$P$3:$R$46,3,0),"")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(OCULTAR)'!$P$3:$R$46,3,0),"")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(OCULTAR)'!$P$3:$R$46,3,0),"")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(OCULTAR)'!$P$3:$R$46,3,0),"")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(OCULTAR)'!$P$3:$R$46,3,0),"")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(OCULTAR)'!$P$3:$R$46,3,0),"")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(OCULTAR)'!$P$3:$R$46,3,0),"")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(OCULTAR)'!$P$3:$R$46,3,0),"")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(OCULTAR)'!$P$3:$R$46,3,0),"")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(OCULTAR)'!$P$3:$R$46,3,0),"")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(OCULTAR)'!$P$3:$R$46,3,0),"")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(OCULTAR)'!$P$3:$R$46,3,0),"")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(OCULTAR)'!$P$3:$R$46,3,0),"")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(OCULTAR)'!$P$3:$R$46,3,0),"")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(OCULTAR)'!$P$3:$R$46,3,0),"")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(OCULTAR)'!$P$3:$R$46,3,0),"")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(OCULTAR)'!$P$3:$R$46,3,0),"")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(OCULTAR)'!$P$3:$R$46,3,0),"")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(OCULTAR)'!$P$3:$R$46,3,0),"")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(OCULTAR)'!$P$3:$R$46,3,0),"")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(OCULTAR)'!$P$3:$R$46,3,0),"")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(OCULTAR)'!$P$3:$R$46,3,0),"")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(OCULTAR)'!$P$3:$R$46,3,0),"")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(OCULTAR)'!$P$3:$R$46,3,0),"")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(OCULTAR)'!$P$3:$R$46,3,0),"")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(OCULTAR)'!$P$3:$R$46,3,0),"")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(OCULTAR)'!$P$3:$R$46,3,0),"")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(OCULTAR)'!$P$3:$R$46,3,0),"")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(OCULTAR)'!$P$3:$R$46,3,0),"")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(OCULTAR)'!$P$3:$R$46,3,0),"")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(OCULTAR)'!$P$3:$R$46,3,0),"")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(OCULTAR)'!$P$3:$R$46,3,0),"")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(OCULTAR)'!$P$3:$R$46,3,0),"")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(OCULTAR)'!$P$3:$R$46,3,0),"")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(OCULTAR)'!$P$3:$R$46,3,0),"")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(OCULTAR)'!$P$3:$R$46,3,0),"")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(OCULTAR)'!$P$3:$R$46,3,0),"")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(OCULTAR)'!$P$3:$R$46,3,0),"")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(OCULTAR)'!$P$3:$R$46,3,0),"")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(OCULTAR)'!$P$3:$R$46,3,0),"")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(OCULTAR)'!$P$3:$R$46,3,0),"")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(OCULTAR)'!$P$3:$R$46,3,0),"")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(OCULTAR)'!$P$3:$R$46,3,0),"")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(OCULTAR)'!$P$3:$R$46,3,0),"")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(OCULTAR)'!$P$3:$R$46,3,0),"")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(OCULTAR)'!$P$3:$R$46,3,0),"")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(OCULTAR)'!$P$3:$R$46,3,0),"")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(OCULTAR)'!$P$3:$R$46,3,0),"")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(OCULTAR)'!$P$3:$R$46,3,0),"")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(OCULTAR)'!$P$3:$R$46,3,0),"")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(OCULTAR)'!$P$3:$R$46,3,0),"")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(OCULTAR)'!$P$3:$R$46,3,0),"")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(OCULTAR)'!$P$3:$R$46,3,0),"")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(OCULTAR)'!$P$3:$R$46,3,0),"")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(OCULTAR)'!$P$3:$R$46,3,0),"")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(OCULTAR)'!$P$3:$R$46,3,0),"")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(OCULTAR)'!$P$3:$R$46,3,0),"")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(OCULTAR)'!$P$3:$R$46,3,0),"")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(OCULTAR)'!$P$3:$R$46,3,0),"")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(OCULTAR)'!$P$3:$R$46,3,0),"")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(OCULTAR)'!$P$3:$R$46,3,0),"")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(OCULTAR)'!$P$3:$R$46,3,0),"")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(OCULTAR)'!$P$3:$R$46,3,0),"")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(OCULTAR)'!$P$3:$R$46,3,0),"")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(OCULTAR)'!$P$3:$R$46,3,0),"")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(OCULTAR)'!$P$3:$R$46,3,0),"")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(OCULTAR)'!$P$3:$R$46,3,0),"")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(OCULTAR)'!$P$3:$R$46,3,0),"")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(OCULTAR)'!$P$3:$R$46,3,0),"")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(OCULTAR)'!$P$3:$R$46,3,0),"")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(OCULTAR)'!$P$3:$R$46,3,0),"")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(OCULTAR)'!$P$3:$R$46,3,0),"")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(OCULTAR)'!$P$3:$R$46,3,0),"")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(OCULTAR)'!$P$3:$R$46,3,0),"")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(OCULTAR)'!$P$3:$R$46,3,0),"")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(OCULTAR)'!$P$3:$R$46,3,0),"")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(OCULTAR)'!$P$3:$R$46,3,0),"")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(OCULTAR)'!$P$3:$R$46,3,0),"")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(OCULTAR)'!$P$3:$R$46,3,0),"")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(OCULTAR)'!$P$3:$R$46,3,0),"")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(OCULTAR)'!$P$3:$R$46,3,0),"")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(OCULTAR)'!$P$3:$R$46,3,0),"")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(OCULTAR)'!$P$3:$R$46,3,0),"")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(OCULTAR)'!$P$3:$R$46,3,0),"")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(OCULTAR)'!$P$3:$R$46,3,0),"")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(OCULTAR)'!$P$3:$R$46,3,0),"")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(OCULTAR)'!$P$3:$R$46,3,0),"")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(OCULTAR)'!$P$3:$R$46,3,0),"")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(OCULTAR)'!$P$3:$R$46,3,0),"")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(OCULTAR)'!$P$3:$R$46,3,0),"")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(OCULTAR)'!$P$3:$R$46,3,0),"")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(OCULTAR)'!$P$3:$R$46,3,0),"")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(OCULTAR)'!$P$3:$R$46,3,0),"")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(OCULTAR)'!$P$3:$R$46,3,0),"")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(OCULTAR)'!$P$3:$R$46,3,0),"")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(OCULTAR)'!$P$3:$R$46,3,0),"")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(OCULTAR)'!$P$3:$R$46,3,0),"")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(OCULTAR)'!$P$3:$R$46,3,0),"")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(OCULTAR)'!$P$3:$R$46,3,0),"")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(OCULTAR)'!$P$3:$R$46,3,0),"")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(OCULTAR)'!$P$3:$R$46,3,0),"")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(OCULTAR)'!$P$3:$R$46,3,0),"")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(OCULTAR)'!$P$3:$R$46,3,0),"")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(OCULTAR)'!$P$3:$R$46,3,0),"")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(OCULTAR)'!$P$3:$R$46,3,0),"")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(OCULTAR)'!$P$3:$R$46,3,0),"")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(OCULTAR)'!$P$3:$R$46,3,0),"")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(OCULTAR)'!$P$3:$R$46,3,0),"")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(OCULTAR)'!$P$3:$R$46,3,0),"")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(OCULTAR)'!$P$3:$R$46,3,0),"")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(OCULTAR)'!$P$3:$R$46,3,0),"")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(OCULTAR)'!$P$3:$R$46,3,0),"")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(OCULTAR)'!$P$3:$R$46,3,0),"")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(OCULTAR)'!$P$3:$R$46,3,0),"")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(OCULTAR)'!$P$3:$R$46,3,0),"")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(OCULTAR)'!$P$3:$R$46,3,0),"")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(OCULTAR)'!$P$3:$R$46,3,0),"")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(OCULTAR)'!$P$3:$R$46,3,0),"")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(OCULTAR)'!$P$3:$R$46,3,0),"")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(OCULTAR)'!$P$3:$R$46,3,0),"")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(OCULTAR)'!$P$3:$R$46,3,0),"")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(OCULTAR)'!$P$3:$R$46,3,0),"")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(OCULTAR)'!$P$3:$R$46,3,0),"")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(OCULTAR)'!$P$3:$R$46,3,0),"")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(OCULTAR)'!$P$3:$R$46,3,0),"")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(OCULTAR)'!$P$3:$R$46,3,0),"")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(OCULTAR)'!$P$3:$R$46,3,0),"")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(OCULTAR)'!$P$3:$R$46,3,0),"")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(OCULTAR)'!$P$3:$R$46,3,0),"")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(OCULTAR)'!$P$3:$R$46,3,0),"")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(OCULTAR)'!$P$3:$R$46,3,0),"")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(OCULTAR)'!$P$3:$R$46,3,0),"")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(OCULTAR)'!$P$3:$R$46,3,0),"")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(OCULTAR)'!$P$3:$R$46,3,0),"")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(OCULTAR)'!$P$3:$R$46,3,0),"")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(OCULTAR)'!$P$3:$R$46,3,0),"")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(OCULTAR)'!$P$3:$R$46,3,0),"")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(OCULTAR)'!$P$3:$R$46,3,0),"")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(OCULTAR)'!$P$3:$R$46,3,0),"")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(OCULTAR)'!$P$3:$R$46,3,0),"")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(OCULTAR)'!$P$3:$R$46,3,0),"")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(OCULTAR)'!$P$3:$R$46,3,0),"")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(OCULTAR)'!$P$3:$R$46,3,0),"")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(OCULTAR)'!$P$3:$R$46,3,0),"")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(OCULTAR)'!$P$3:$R$46,3,0),"")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(OCULTAR)'!$P$3:$R$46,3,0),"")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(OCULTAR)'!$P$3:$R$46,3,0),"")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(OCULTAR)'!$P$3:$R$46,3,0),"")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(OCULTAR)'!$P$3:$R$46,3,0),"")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(OCULTAR)'!$P$3:$R$46,3,0),"")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(OCULTAR)'!$P$3:$R$46,3,0),"")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(OCULTAR)'!$P$3:$R$46,3,0),"")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(OCULTAR)'!$P$3:$R$46,3,0),"")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(OCULTAR)'!$P$3:$R$46,3,0),"")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(OCULTAR)'!$P$3:$R$46,3,0),"")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(OCULTAR)'!$P$3:$R$46,3,0),"")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(OCULTAR)'!$P$3:$R$46,3,0),"")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(OCULTAR)'!$P$3:$R$46,3,0),"")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(OCULTAR)'!$P$3:$R$46,3,0),"")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(OCULTAR)'!$P$3:$R$46,3,0),"")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(OCULTAR)'!$P$3:$R$46,3,0),"")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(OCULTAR)'!$P$3:$R$46,3,0),"")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(OCULTAR)'!$P$3:$R$46,3,0),"")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(OCULTAR)'!$P$3:$R$46,3,0),"")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(OCULTAR)'!$P$3:$R$46,3,0),"")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(OCULTAR)'!$P$3:$R$46,3,0),"")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(OCULTAR)'!$P$3:$R$46,3,0),"")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(OCULTAR)'!$P$3:$R$46,3,0),"")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(OCULTAR)'!$P$3:$R$46,3,0),"")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(OCULTAR)'!$P$3:$R$46,3,0),"")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(OCULTAR)'!$P$3:$R$46,3,0),"")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(OCULTAR)'!$P$3:$R$46,3,0),"")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(OCULTAR)'!$P$3:$R$46,3,0),"")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(OCULTAR)'!$P$3:$R$46,3,0),"")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(OCULTAR)'!$P$3:$R$46,3,0),"")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(OCULTAR)'!$P$3:$R$46,3,0),"")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(OCULTAR)'!$P$3:$R$46,3,0),"")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(OCULTAR)'!$P$3:$R$46,3,0),"")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(OCULTAR)'!$P$3:$R$46,3,0),"")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(OCULTAR)'!$P$3:$R$46,3,0),"")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(OCULTAR)'!$P$3:$R$46,3,0),"")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(OCULTAR)'!$P$3:$R$46,3,0),"")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(OCULTAR)'!$P$3:$R$46,3,0),"")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(OCULTAR)'!$P$3:$R$46,3,0),"")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(OCULTAR)'!$P$3:$R$46,3,0),"")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(OCULTAR)'!$P$3:$R$46,3,0),"")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(OCULTAR)'!$P$3:$R$46,3,0),"")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(OCULTAR)'!$P$3:$R$46,3,0),"")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(OCULTAR)'!$P$3:$R$46,3,0),"")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(OCULTAR)'!$P$3:$R$46,3,0),"")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(OCULTAR)'!$P$3:$R$46,3,0),"")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(OCULTAR)'!$P$3:$R$46,3,0),"")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(OCULTAR)'!$P$3:$R$46,3,0),"")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(OCULTAR)'!$P$3:$R$46,3,0),"")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(OCULTAR)'!$P$3:$R$46,3,0),"")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(OCULTAR)'!$P$3:$R$46,3,0),"")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(OCULTAR)'!$P$3:$R$46,3,0),"")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(OCULTAR)'!$P$3:$R$46,3,0),"")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(OCULTAR)'!$P$3:$R$46,3,0),"")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(OCULTAR)'!$P$3:$R$46,3,0),"")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(OCULTAR)'!$P$3:$R$46,3,0),"")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(OCULTAR)'!$P$3:$R$46,3,0),"")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(OCULTAR)'!$P$3:$R$46,3,0),"")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(OCULTAR)'!$P$3:$R$46,3,0),"")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(OCULTAR)'!$P$3:$R$46,3,0),"")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(OCULTAR)'!$P$3:$R$46,3,0),"")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(OCULTAR)'!$P$3:$R$46,3,0),"")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(OCULTAR)'!$P$3:$R$46,3,0),"")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(OCULTAR)'!$P$3:$R$46,3,0),"")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(OCULTAR)'!$P$3:$R$46,3,0),"")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(OCULTAR)'!$P$3:$R$46,3,0),"")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(OCULTAR)'!$P$3:$R$46,3,0),"")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(OCULTAR)'!$P$3:$R$46,3,0),"")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(OCULTAR)'!$P$3:$R$46,3,0),"")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(OCULTAR)'!$P$3:$R$46,3,0),"")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(OCULTAR)'!$P$3:$R$46,3,0),"")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(OCULTAR)'!$P$3:$R$46,3,0),"")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(OCULTAR)'!$P$3:$R$46,3,0),"")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(OCULTAR)'!$P$3:$R$46,3,0),"")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(OCULTAR)'!$P$3:$R$46,3,0),"")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(OCULTAR)'!$P$3:$R$46,3,0),"")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(OCULTAR)'!$P$3:$R$46,3,0),"")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(OCULTAR)'!$P$3:$R$46,3,0),"")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(OCULTAR)'!$P$3:$R$46,3,0),"")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(OCULTAR)'!$P$3:$R$46,3,0),"")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(OCULTAR)'!$P$3:$R$46,3,0),"")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(OCULTAR)'!$P$3:$R$46,3,0),"")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(OCULTAR)'!$P$3:$R$46,3,0),"")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(OCULTAR)'!$P$3:$R$46,3,0),"")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(OCULTAR)'!$P$3:$R$46,3,0),"")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(OCULTAR)'!$P$3:$R$46,3,0),"")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(OCULTAR)'!$P$3:$R$46,3,0),"")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(OCULTAR)'!$P$3:$R$46,3,0),"")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(OCULTAR)'!$P$3:$R$46,3,0),"")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(OCULTAR)'!$P$3:$R$46,3,0),"")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(OCULTAR)'!$P$3:$R$46,3,0),"")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(OCULTAR)'!$P$3:$R$46,3,0),"")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(OCULTAR)'!$P$3:$R$46,3,0),"")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(OCULTAR)'!$P$3:$R$46,3,0),"")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(OCULTAR)'!$P$3:$R$46,3,0),"")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(OCULTAR)'!$P$3:$R$46,3,0),"")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(OCULTAR)'!$P$3:$R$46,3,0),"")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(OCULTAR)'!$P$3:$R$46,3,0),"")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(OCULTAR)'!$P$3:$R$46,3,0),"")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(OCULTAR)'!$P$3:$R$46,3,0),"")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(OCULTAR)'!$P$3:$R$46,3,0),"")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(OCULTAR)'!$P$3:$R$46,3,0),"")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(OCULTAR)'!$P$3:$R$46,3,0),"")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(OCULTAR)'!$P$3:$R$46,3,0),"")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(OCULTAR)'!$P$3:$R$46,3,0),"")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(OCULTAR)'!$P$3:$R$46,3,0),"")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(OCULTAR)'!$P$3:$R$46,3,0),"")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(OCULTAR)'!$P$3:$R$46,3,0),"")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(OCULTAR)'!$P$3:$R$46,3,0),"")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(OCULTAR)'!$P$3:$R$46,3,0),"")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(OCULTAR)'!$P$3:$R$46,3,0),"")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(OCULTAR)'!$P$3:$R$46,3,0),"")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(OCULTAR)'!$P$3:$R$46,3,0),"")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(OCULTAR)'!$P$3:$R$46,3,0),"")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(OCULTAR)'!$P$3:$R$46,3,0),"")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(OCULTAR)'!$P$3:$R$46,3,0),"")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(OCULTAR)'!$P$3:$R$46,3,0),"")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(OCULTAR)'!$P$3:$R$46,3,0),"")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(OCULTAR)'!$P$3:$R$46,3,0),"")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(OCULTAR)'!$P$3:$R$46,3,0),"")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(OCULTAR)'!$P$3:$R$46,3,0),"")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(OCULTAR)'!$P$3:$R$46,3,0),"")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(OCULTAR)'!$P$3:$R$46,3,0),"")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(OCULTAR)'!$P$3:$R$46,3,0),"")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(OCULTAR)'!$P$3:$R$46,3,0),"")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(OCULTAR)'!$P$3:$R$46,3,0),"")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(OCULTAR)'!$P$3:$R$46,3,0),"")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(OCULTAR)'!$P$3:$R$46,3,0),"")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(OCULTAR)'!$P$3:$R$46,3,0),"")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(OCULTAR)'!$P$3:$R$46,3,0),"")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(OCULTAR)'!$P$3:$R$46,3,0),"")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(OCULTAR)'!$P$3:$R$46,3,0),"")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(OCULTAR)'!$P$3:$R$46,3,0),"")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(OCULTAR)'!$P$3:$R$46,3,0),"")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(OCULTAR)'!$P$3:$R$46,3,0),"")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(OCULTAR)'!$P$3:$R$46,3,0),"")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(OCULTAR)'!$P$3:$R$46,3,0),"")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(OCULTAR)'!$P$3:$R$46,3,0),"")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(OCULTAR)'!$P$3:$R$46,3,0),"")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(OCULTAR)'!$P$3:$R$46,3,0),"")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(OCULTAR)'!$P$3:$R$46,3,0),"")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(OCULTAR)'!$P$3:$R$46,3,0),"")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(OCULTAR)'!$P$3:$R$46,3,0),"")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(OCULTAR)'!$P$3:$R$46,3,0),"")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(OCULTAR)'!$P$3:$R$46,3,0),"")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(OCULTAR)'!$P$3:$R$46,3,0),"")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(OCULTAR)'!$P$3:$R$46,3,0),"")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(OCULTAR)'!$P$3:$R$46,3,0),"")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(OCULTAR)'!$P$3:$R$46,3,0),"")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(OCULTAR)'!$P$3:$R$46,3,0),"")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(OCULTAR)'!$P$3:$R$46,3,0),"")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(OCULTAR)'!$P$3:$R$46,3,0),"")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(OCULTAR)'!$P$3:$R$46,3,0),"")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(OCULTAR)'!$P$3:$R$46,3,0),"")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(OCULTAR)'!$P$3:$R$46,3,0),"")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(OCULTAR)'!$P$3:$R$46,3,0),"")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(OCULTAR)'!$P$3:$R$46,3,0),"")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(OCULTAR)'!$P$3:$R$46,3,0),"")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(OCULTAR)'!$P$3:$R$46,3,0),"")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(OCULTAR)'!$P$3:$R$46,3,0),"")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(OCULTAR)'!$P$3:$R$46,3,0),"")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(OCULTAR)'!$P$3:$R$46,3,0),"")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(OCULTAR)'!$P$3:$R$46,3,0),"")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(OCULTAR)'!$P$3:$R$46,3,0),"")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(OCULTAR)'!$P$3:$R$46,3,0),"")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(OCULTAR)'!$P$3:$R$46,3,0),"")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(OCULTAR)'!$P$3:$R$46,3,0),"")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(OCULTAR)'!$P$3:$R$46,3,0),"")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(OCULTAR)'!$P$3:$R$46,3,0),"")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(OCULTAR)'!$P$3:$R$46,3,0),"")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(OCULTAR)'!$P$3:$R$46,3,0),"")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(OCULTAR)'!$P$3:$R$46,3,0),"")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(OCULTAR)'!$P$3:$R$46,3,0),"")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(OCULTAR)'!$P$3:$R$46,3,0),"")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(OCULTAR)'!$P$3:$R$46,3,0),"")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(OCULTAR)'!$P$3:$R$46,3,0),"")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(OCULTAR)'!$P$3:$R$46,3,0),"")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(OCULTAR)'!$P$3:$R$46,3,0),"")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(OCULTAR)'!$P$3:$R$46,3,0),"")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(OCULTAR)'!$P$3:$R$46,3,0),"")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(OCULTAR)'!$P$3:$R$46,3,0),"")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(OCULTAR)'!$P$3:$R$46,3,0),"")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(OCULTAR)'!$P$3:$R$46,3,0),"")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(OCULTAR)'!$P$3:$R$46,3,0),"")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(OCULTAR)'!$P$3:$R$46,3,0),"")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(OCULTAR)'!$P$3:$R$46,3,0),"")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(OCULTAR)'!$P$3:$R$46,3,0),"")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(OCULTAR)'!$P$3:$R$46,3,0),"")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(OCULTAR)'!$P$3:$R$46,3,0),"")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(OCULTAR)'!$P$3:$R$46,3,0),"")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(OCULTAR)'!$P$3:$R$46,3,0),"")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(OCULTAR)'!$P$3:$R$46,3,0),"")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(OCULTAR)'!$P$3:$R$46,3,0),"")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(OCULTAR)'!$P$3:$R$46,3,0),"")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(OCULTAR)'!$P$3:$R$46,3,0),"")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(OCULTAR)'!$P$3:$R$46,3,0),"")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(OCULTAR)'!$P$3:$R$46,3,0),"")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(OCULTAR)'!$P$3:$R$46,3,0),"")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(OCULTAR)'!$P$3:$R$46,3,0),"")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(OCULTAR)'!$P$3:$R$46,3,0),"")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(OCULTAR)'!$P$3:$R$46,3,0),"")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(OCULTAR)'!$P$3:$R$46,3,0),"")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(OCULTAR)'!$P$3:$R$46,3,0),"")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(OCULTAR)'!$P$3:$R$46,3,0),"")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(OCULTAR)'!$P$3:$R$46,3,0),"")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(OCULTAR)'!$P$3:$R$46,3,0),"")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(OCULTAR)'!$P$3:$R$46,3,0),"")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(OCULTAR)'!$P$3:$R$46,3,0),"")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(OCULTAR)'!$P$3:$R$46,3,0),"")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(OCULTAR)'!$P$3:$R$46,3,0),"")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(OCULTAR)'!$P$3:$R$46,3,0),"")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(OCULTAR)'!$P$3:$R$46,3,0),"")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(OCULTAR)'!$P$3:$R$46,3,0),"")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(OCULTAR)'!$P$3:$R$46,3,0),"")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(OCULTAR)'!$P$3:$R$46,3,0),"")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(OCULTAR)'!$P$3:$R$46,3,0),"")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(OCULTAR)'!$P$3:$R$46,3,0),"")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(OCULTAR)'!$P$3:$R$46,3,0),"")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(OCULTAR)'!$P$3:$R$46,3,0),"")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(OCULTAR)'!$P$3:$R$46,3,0),"")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(OCULTAR)'!$P$3:$R$46,3,0),"")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(OCULTAR)'!$P$3:$R$46,3,0),"")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(OCULTAR)'!$P$3:$R$46,3,0),"")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(OCULTAR)'!$P$3:$R$46,3,0),"")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(OCULTAR)'!$P$3:$R$46,3,0),"")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(OCULTAR)'!$P$3:$R$46,3,0),"")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(OCULTAR)'!$P$3:$R$46,3,0),"")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(OCULTAR)'!$P$3:$R$46,3,0),"")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(OCULTAR)'!$P$3:$R$46,3,0),"")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(OCULTAR)'!$P$3:$R$46,3,0),"")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(OCULTAR)'!$P$3:$R$46,3,0),"")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(OCULTAR)'!$P$3:$R$46,3,0),"")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(OCULTAR)'!$P$3:$R$46,3,0),"")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(OCULTAR)'!$P$3:$R$46,3,0),"")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(OCULTAR)'!$P$3:$R$46,3,0),"")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(OCULTAR)'!$P$3:$R$46,3,0),"")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(OCULTAR)'!$P$3:$R$46,3,0),"")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(OCULTAR)'!$P$3:$R$46,3,0),"")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(OCULTAR)'!$P$3:$R$46,3,0),"")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(OCULTAR)'!$P$3:$R$46,3,0),"")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(OCULTAR)'!$P$3:$R$46,3,0),"")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(OCULTAR)'!$P$3:$R$46,3,0),"")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(OCULTAR)'!$P$3:$R$46,3,0),"")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(OCULTAR)'!$P$3:$R$46,3,0),"")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(OCULTAR)'!$P$3:$R$46,3,0),"")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(OCULTAR)'!$P$3:$R$46,3,0),"")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(OCULTAR)'!$P$3:$R$46,3,0),"")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(OCULTAR)'!$P$3:$R$46,3,0),"")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(OCULTAR)'!$P$3:$R$46,3,0),"")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(OCULTAR)'!$P$3:$R$46,3,0),"")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(OCULTAR)'!$P$3:$R$46,3,0),"")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(OCULTAR)'!$P$3:$R$46,3,0),"")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(OCULTAR)'!$P$3:$R$46,3,0),"")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(OCULTAR)'!$P$3:$R$46,3,0),"")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(OCULTAR)'!$P$3:$R$46,3,0),"")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(OCULTAR)'!$P$3:$R$46,3,0),"")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(OCULTAR)'!$P$3:$R$46,3,0),"")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(OCULTAR)'!$P$3:$R$46,3,0),"")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(OCULTAR)'!$P$3:$R$46,3,0),"")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(OCULTAR)'!$P$3:$R$46,3,0),"")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(OCULTAR)'!$P$3:$R$46,3,0),"")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(OCULTAR)'!$P$3:$R$46,3,0),"")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(OCULTAR)'!$P$3:$R$46,3,0),"")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(OCULTAR)'!$P$3:$R$46,3,0),"")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(OCULTAR)'!$P$3:$R$46,3,0),"")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(OCULTAR)'!$P$3:$R$46,3,0),"")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(OCULTAR)'!$P$3:$R$46,3,0),"")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(OCULTAR)'!$P$3:$R$46,3,0),"")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(OCULTAR)'!$P$3:$R$46,3,0),"")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(OCULTAR)'!$P$3:$R$46,3,0),"")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(OCULTAR)'!$P$3:$R$46,3,0),"")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(OCULTAR)'!$P$3:$R$46,3,0),"")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(OCULTAR)'!$P$3:$R$46,3,0),"")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(OCULTAR)'!$P$3:$R$46,3,0),"")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(OCULTAR)'!$P$3:$R$46,3,0),"")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(OCULTAR)'!$P$3:$R$46,3,0),"")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(OCULTAR)'!$P$3:$R$46,3,0),"")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(OCULTAR)'!$P$3:$R$46,3,0),"")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(OCULTAR)'!$P$3:$R$46,3,0),"")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(OCULTAR)'!$P$3:$R$46,3,0),"")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(OCULTAR)'!$P$3:$R$46,3,0),"")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(OCULTAR)'!$P$3:$R$46,3,0),"")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(OCULTAR)'!$P$3:$R$46,3,0),"")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(OCULTAR)'!$P$3:$R$46,3,0),"")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(OCULTAR)'!$P$3:$R$46,3,0),"")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(OCULTAR)'!$P$3:$R$46,3,0),"")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(OCULTAR)'!$P$3:$R$46,3,0),"")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(OCULTAR)'!$P$3:$R$46,3,0),"")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(OCULTAR)'!$P$3:$R$46,3,0),"")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(OCULTAR)'!$P$3:$R$46,3,0),"")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(OCULTAR)'!$P$3:$R$46,3,0),"")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(OCULTAR)'!$P$3:$R$46,3,0),"")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(OCULTAR)'!$P$3:$R$46,3,0),"")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(OCULTAR)'!$P$3:$R$46,3,0),"")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(OCULTAR)'!$P$3:$R$46,3,0),"")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(OCULTAR)'!$P$3:$R$46,3,0),"")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(OCULTAR)'!$P$3:$R$46,3,0),"")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(OCULTAR)'!$P$3:$R$46,3,0),"")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(OCULTAR)'!$P$3:$R$46,3,0),"")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(OCULTAR)'!$P$3:$R$46,3,0),"")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(OCULTAR)'!$P$3:$R$46,3,0),"")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(OCULTAR)'!$P$3:$R$46,3,0),"")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(OCULTAR)'!$P$3:$R$46,3,0),"")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(OCULTAR)'!$P$3:$R$46,3,0),"")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(OCULTAR)'!$P$3:$R$46,3,0),"")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(OCULTAR)'!$P$3:$R$46,3,0),"")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(OCULTAR)'!$P$3:$R$46,3,0),"")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(OCULTAR)'!$P$3:$R$46,3,0),"")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(OCULTAR)'!$P$3:$R$46,3,0),"")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(OCULTAR)'!$P$3:$R$46,3,0),"")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(OCULTAR)'!$P$3:$R$46,3,0),"")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(OCULTAR)'!$P$3:$R$46,3,0),"")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(OCULTAR)'!$P$3:$R$46,3,0),"")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(OCULTAR)'!$P$3:$R$46,3,0),"")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(OCULTAR)'!$P$3:$R$46,3,0),"")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(OCULTAR)'!$P$3:$R$46,3,0),"")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(OCULTAR)'!$P$3:$R$46,3,0),"")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(OCULTAR)'!$P$3:$R$46,3,0),"")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(OCULTAR)'!$P$3:$R$46,3,0),"")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(OCULTAR)'!$P$3:$R$46,3,0),"")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(OCULTAR)'!$P$3:$R$46,3,0),"")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(OCULTAR)'!$P$3:$R$46,3,0),"")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(OCULTAR)'!$P$3:$R$46,3,0),"")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(OCULTAR)'!$P$3:$R$46,3,0),"")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(OCULTAR)'!$P$3:$R$46,3,0),"")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(OCULTAR)'!$P$3:$R$46,3,0),"")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(OCULTAR)'!$P$3:$R$46,3,0),"")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(OCULTAR)'!$P$3:$R$46,3,0),"")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(OCULTAR)'!$P$3:$R$46,3,0),"")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(OCULTAR)'!$P$3:$R$46,3,0),"")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(OCULTAR)'!$P$3:$R$46,3,0),"")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(OCULTAR)'!$P$3:$R$46,3,0),"")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(OCULTAR)'!$P$3:$R$46,3,0),"")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(OCULTAR)'!$P$3:$R$46,3,0),"")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(OCULTAR)'!$P$3:$R$46,3,0),"")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(OCULTAR)'!$P$3:$R$46,3,0),"")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(OCULTAR)'!$P$3:$R$46,3,0),"")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(OCULTAR)'!$P$3:$R$46,3,0),"")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(OCULTAR)'!$P$3:$R$46,3,0),"")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(OCULTAR)'!$P$3:$R$46,3,0),"")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(OCULTAR)'!$P$3:$R$46,3,0),"")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(OCULTAR)'!$P$3:$R$46,3,0),"")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(OCULTAR)'!$P$3:$R$46,3,0),"")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(OCULTAR)'!$P$3:$R$46,3,0),"")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(OCULTAR)'!$P$3:$R$46,3,0),"")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(OCULTAR)'!$P$3:$R$46,3,0),"")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(OCULTAR)'!$P$3:$R$46,3,0),"")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(OCULTAR)'!$P$3:$R$46,3,0),"")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(OCULTAR)'!$P$3:$R$46,3,0),"")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(OCULTAR)'!$P$3:$R$46,3,0),"")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(OCULTAR)'!$P$3:$R$46,3,0),"")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(OCULTAR)'!$P$3:$R$46,3,0),"")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(OCULTAR)'!$P$3:$R$46,3,0),"")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(OCULTAR)'!$P$3:$R$46,3,0),"")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(OCULTAR)'!$P$3:$R$46,3,0),"")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(OCULTAR)'!$P$3:$R$46,3,0),"")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(OCULTAR)'!$P$3:$R$46,3,0),"")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(OCULTAR)'!$P$3:$R$46,3,0),"")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(OCULTAR)'!$P$3:$R$46,3,0),"")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(OCULTAR)'!$P$3:$R$46,3,0),"")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(OCULTAR)'!$P$3:$R$46,3,0),"")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(OCULTAR)'!$P$3:$R$46,3,0),"")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(OCULTAR)'!$P$3:$R$46,3,0),"")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(OCULTAR)'!$P$3:$R$46,3,0),"")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(OCULTAR)'!$P$3:$R$46,3,0),"")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(OCULTAR)'!$P$3:$R$46,3,0),"")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(OCULTAR)'!$P$3:$R$46,3,0),"")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(OCULTAR)'!$P$3:$R$46,3,0),"")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(OCULTAR)'!$P$3:$R$46,3,0),"")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(OCULTAR)'!$P$3:$R$46,3,0),"")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(OCULTAR)'!$P$3:$R$46,3,0),"")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(OCULTAR)'!$P$3:$R$46,3,0),"")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(OCULTAR)'!$P$3:$R$46,3,0),"")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(OCULTAR)'!$P$3:$R$46,3,0),"")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(OCULTAR)'!$P$3:$R$46,3,0),"")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(OCULTAR)'!$P$3:$R$46,3,0),"")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(OCULTAR)'!$P$3:$R$46,3,0),"")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(OCULTAR)'!$P$3:$R$46,3,0),"")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(OCULTAR)'!$P$3:$R$46,3,0),"")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(OCULTAR)'!$P$3:$R$46,3,0),"")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(OCULTAR)'!$P$3:$R$46,3,0),"")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(OCULTAR)'!$P$3:$R$46,3,0),"")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(OCULTAR)'!$P$3:$R$46,3,0),"")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(OCULTAR)'!$P$3:$R$46,3,0),"")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(OCULTAR)'!$P$3:$R$46,3,0),"")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(OCULTAR)'!$P$3:$R$46,3,0),"")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(OCULTAR)'!$P$3:$R$46,3,0),"")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(OCULTAR)'!$P$3:$R$46,3,0),"")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(OCULTAR)'!$P$3:$R$46,3,0),"")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(OCULTAR)'!$P$3:$R$46,3,0),"")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(OCULTAR)'!$P$3:$R$46,3,0),"")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(OCULTAR)'!$P$3:$R$46,3,0),"")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(OCULTAR)'!$P$3:$R$46,3,0),"")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(OCULTAR)'!$P$3:$R$46,3,0),"")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(OCULTAR)'!$P$3:$R$46,3,0),"")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(OCULTAR)'!$P$3:$R$46,3,0),"")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(OCULTAR)'!$P$3:$R$46,3,0),"")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(OCULTAR)'!$P$3:$R$46,3,0),"")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(OCULTAR)'!$P$3:$R$46,3,0),"")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(OCULTAR)'!$P$3:$R$46,3,0),"")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(OCULTAR)'!$P$3:$R$46,3,0),"")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(OCULTAR)'!$P$3:$R$46,3,0),"")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(OCULTAR)'!$P$3:$R$46,3,0),"")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(OCULTAR)'!$P$3:$R$46,3,0),"")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(OCULTAR)'!$P$3:$R$46,3,0),"")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(OCULTAR)'!$P$3:$R$46,3,0),"")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(OCULTAR)'!$P$3:$R$46,3,0),"")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(OCULTAR)'!$P$3:$R$46,3,0),"")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(OCULTAR)'!$P$3:$R$46,3,0),"")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(OCULTAR)'!$P$3:$R$46,3,0),"")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(OCULTAR)'!$P$3:$R$46,3,0),"")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(OCULTAR)'!$P$3:$R$46,3,0),"")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(OCULTAR)'!$P$3:$R$46,3,0),"")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(OCULTAR)'!$P$3:$R$46,3,0),"")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(OCULTAR)'!$P$3:$R$46,3,0),"")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(OCULTAR)'!$P$3:$R$46,3,0),"")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(OCULTAR)'!$P$3:$R$46,3,0),"")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(OCULTAR)'!$P$3:$R$46,3,0),"")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(OCULTAR)'!$P$3:$R$46,3,0),"")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2020-07-13T18:20:33Z</dcterms:created>
  <dcterms:modified xsi:type="dcterms:W3CDTF">2020-07-13T18:21:13Z</dcterms:modified>
</cp:coreProperties>
</file>