
<file path=[Content_Types].xml><?xml version="1.0" encoding="utf-8"?>
<Types xmlns="http://schemas.openxmlformats.org/package/2006/content-types"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tables/table25.xml" ContentType="application/vnd.openxmlformats-officedocument.spreadsheetml.table+xml"/>
  <Override PartName="/xl/tables/table34.xml" ContentType="application/vnd.openxmlformats-officedocument.spreadsheetml.table+xml"/>
  <Override PartName="/xl/tables/table43.xml" ContentType="application/vnd.openxmlformats-officedocument.spreadsheetml.table+xml"/>
  <Override PartName="/xl/tables/table54.xml" ContentType="application/vnd.openxmlformats-officedocument.spreadsheetml.table+xml"/>
  <Override PartName="/xl/tables/table6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xl/tables/table23.xml" ContentType="application/vnd.openxmlformats-officedocument.spreadsheetml.table+xml"/>
  <Override PartName="/xl/tables/table32.xml" ContentType="application/vnd.openxmlformats-officedocument.spreadsheetml.table+xml"/>
  <Override PartName="/xl/tables/table41.xml" ContentType="application/vnd.openxmlformats-officedocument.spreadsheetml.table+xml"/>
  <Override PartName="/xl/tables/table52.xml" ContentType="application/vnd.openxmlformats-officedocument.spreadsheetml.table+xml"/>
  <Override PartName="/xl/tables/table61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tables/table12.xml" ContentType="application/vnd.openxmlformats-officedocument.spreadsheetml.table+xml"/>
  <Override PartName="/xl/tables/table21.xml" ContentType="application/vnd.openxmlformats-officedocument.spreadsheetml.table+xml"/>
  <Override PartName="/xl/tables/table30.xml" ContentType="application/vnd.openxmlformats-officedocument.spreadsheetml.table+xml"/>
  <Override PartName="/xl/tables/table50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tables/table59.xml" ContentType="application/vnd.openxmlformats-officedocument.spreadsheetml.table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19.xml" ContentType="application/vnd.openxmlformats-officedocument.spreadsheetml.table+xml"/>
  <Override PartName="/xl/tables/table39.xml" ContentType="application/vnd.openxmlformats-officedocument.spreadsheetml.table+xml"/>
  <Override PartName="/xl/tables/table48.xml" ContentType="application/vnd.openxmlformats-officedocument.spreadsheetml.table+xml"/>
  <Override PartName="/xl/tables/table5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15.xml" ContentType="application/vnd.openxmlformats-officedocument.spreadsheetml.table+xml"/>
  <Override PartName="/xl/tables/table24.xml" ContentType="application/vnd.openxmlformats-officedocument.spreadsheetml.table+xml"/>
  <Override PartName="/xl/tables/table35.xml" ContentType="application/vnd.openxmlformats-officedocument.spreadsheetml.table+xml"/>
  <Override PartName="/xl/tables/table44.xml" ContentType="application/vnd.openxmlformats-officedocument.spreadsheetml.table+xml"/>
  <Override PartName="/xl/tables/table53.xml" ContentType="application/vnd.openxmlformats-officedocument.spreadsheetml.table+xml"/>
  <Override PartName="/xl/tables/table62.xml" ContentType="application/vnd.openxmlformats-officedocument.spreadsheetml.table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tables/table22.xml" ContentType="application/vnd.openxmlformats-officedocument.spreadsheetml.table+xml"/>
  <Override PartName="/xl/tables/table33.xml" ContentType="application/vnd.openxmlformats-officedocument.spreadsheetml.table+xml"/>
  <Override PartName="/xl/tables/table42.xml" ContentType="application/vnd.openxmlformats-officedocument.spreadsheetml.table+xml"/>
  <Override PartName="/xl/tables/table51.xml" ContentType="application/vnd.openxmlformats-officedocument.spreadsheetml.table+xml"/>
  <Override PartName="/xl/tables/table60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tables/table11.xml" ContentType="application/vnd.openxmlformats-officedocument.spreadsheetml.table+xml"/>
  <Override PartName="/xl/tables/table20.xml" ContentType="application/vnd.openxmlformats-officedocument.spreadsheetml.table+xml"/>
  <Override PartName="/xl/tables/table31.xml" ContentType="application/vnd.openxmlformats-officedocument.spreadsheetml.table+xml"/>
  <Override PartName="/xl/tables/table40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tables/table49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29.xml" ContentType="application/vnd.openxmlformats-officedocument.spreadsheetml.table+xml"/>
  <Override PartName="/xl/tables/table38.xml" ContentType="application/vnd.openxmlformats-officedocument.spreadsheetml.table+xml"/>
  <Override PartName="/xl/tables/table47.xml" ContentType="application/vnd.openxmlformats-officedocument.spreadsheetml.table+xml"/>
  <Override PartName="/xl/tables/table58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aPasta_de_trabalho" defaultThemeVersion="124226"/>
  <bookViews>
    <workbookView xWindow="-120" yWindow="-120" windowWidth="19440" windowHeight="11160" tabRatio="711" firstSheet="6" activeTab="10"/>
  </bookViews>
  <sheets>
    <sheet name="Cargos e Funções Janeiro " sheetId="4" r:id="rId1"/>
    <sheet name="Cargos e Funções Fevereiro" sheetId="5" r:id="rId2"/>
    <sheet name="Cargos e Funções Março" sheetId="6" r:id="rId3"/>
    <sheet name="Cargos e Funções Abril" sheetId="7" r:id="rId4"/>
    <sheet name="Cargos e Funções Maio" sheetId="8" r:id="rId5"/>
    <sheet name="Cargos e Funções Junho" sheetId="9" r:id="rId6"/>
    <sheet name="Cargos e Funções Julho" sheetId="10" r:id="rId7"/>
    <sheet name="Cargos e Funções Ago" sheetId="11" r:id="rId8"/>
    <sheet name="Cargos e Funções Set" sheetId="12" r:id="rId9"/>
    <sheet name="Cargos e Funções Outubro" sheetId="13" r:id="rId10"/>
    <sheet name="Cargos e Funções Novembro" sheetId="14" r:id="rId1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1" i="14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1" i="13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1" i="12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1" i="11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1" i="10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1" i="9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1" i="8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1" i="7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91" i="6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79" i="14" l="1"/>
  <c r="K80" s="1"/>
  <c r="I191" s="1"/>
  <c r="K79" i="13"/>
  <c r="K80" s="1"/>
  <c r="I191" s="1"/>
  <c r="K79" i="12"/>
  <c r="K80" s="1"/>
  <c r="I191" s="1"/>
  <c r="K79" i="11"/>
  <c r="K80" s="1"/>
  <c r="I191" s="1"/>
  <c r="K79" i="10"/>
  <c r="K80" s="1"/>
  <c r="I191" s="1"/>
  <c r="K79" i="9"/>
  <c r="K80" s="1"/>
  <c r="I191" s="1"/>
  <c r="K79" i="8"/>
  <c r="K80" s="1"/>
  <c r="I191" s="1"/>
  <c r="K79" i="7"/>
  <c r="K80" s="1"/>
  <c r="I191" s="1"/>
  <c r="K79" i="6"/>
  <c r="K80" s="1"/>
  <c r="I191" s="1"/>
  <c r="H191" i="5" l="1"/>
  <c r="K154"/>
  <c r="H154"/>
  <c r="H105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79" l="1"/>
  <c r="K80" s="1"/>
  <c r="I191" s="1"/>
  <c r="E161" i="4" l="1"/>
  <c r="E72"/>
  <c r="H72"/>
  <c r="I72"/>
  <c r="J72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"/>
  <c r="H148"/>
  <c r="H161" s="1"/>
  <c r="H185" s="1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H98"/>
  <c r="E98"/>
  <c r="K72" l="1"/>
  <c r="K148"/>
  <c r="K161" s="1"/>
  <c r="K185" s="1"/>
</calcChain>
</file>

<file path=xl/sharedStrings.xml><?xml version="1.0" encoding="utf-8"?>
<sst xmlns="http://schemas.openxmlformats.org/spreadsheetml/2006/main" count="11880" uniqueCount="628">
  <si>
    <t>CARGOS COMISSIONADOS E FUNÇÕES GRATIFICADAS</t>
  </si>
  <si>
    <t>DESCRITIVO</t>
  </si>
  <si>
    <t>NOMENCLATURA</t>
  </si>
  <si>
    <t>LOTAÇÃO</t>
  </si>
  <si>
    <t>SÍMBOLO</t>
  </si>
  <si>
    <t>QUANT.</t>
  </si>
  <si>
    <t>NOME</t>
  </si>
  <si>
    <t>CATEGORIA</t>
  </si>
  <si>
    <t>AGP</t>
  </si>
  <si>
    <t>VENCIMENTO</t>
  </si>
  <si>
    <t>REPRESENTAÇÃO</t>
  </si>
  <si>
    <t>TOTAL</t>
  </si>
  <si>
    <t>GAB</t>
  </si>
  <si>
    <t>DAS</t>
  </si>
  <si>
    <t>-</t>
  </si>
  <si>
    <t>DAS-1</t>
  </si>
  <si>
    <t>DAS-4</t>
  </si>
  <si>
    <t>GGP</t>
  </si>
  <si>
    <t>CAA-2</t>
  </si>
  <si>
    <t>CAA-3</t>
  </si>
  <si>
    <t>FUNÇÃO GRATIFICADA DE DIREÇÃO E ASSESSORAMENTO</t>
  </si>
  <si>
    <t>FDA-1</t>
  </si>
  <si>
    <t>FDA-2</t>
  </si>
  <si>
    <t>FDA-3</t>
  </si>
  <si>
    <t>FDA-4</t>
  </si>
  <si>
    <t>CCT</t>
  </si>
  <si>
    <t>CCI</t>
  </si>
  <si>
    <t>FUNÇÃO GRATIFICADA DE SUPERVISÃO E APOIO</t>
  </si>
  <si>
    <t>VALOR</t>
  </si>
  <si>
    <t>FGS-1</t>
  </si>
  <si>
    <t>FGS-2</t>
  </si>
  <si>
    <t>FGA-1</t>
  </si>
  <si>
    <t>FGA-3</t>
  </si>
  <si>
    <t>Gratificação de Incentivo p/ Participação na Execução, Processamento e Controle Orçamentário e Financeiro.</t>
  </si>
  <si>
    <t>EMBASAMENTO LEGAL:</t>
  </si>
  <si>
    <t>Decreto nº 40.797, de 9 de junho de 2014</t>
  </si>
  <si>
    <t>Lei nº 15.452, de 15 de janeiro de 2015</t>
  </si>
  <si>
    <t>Decreto nº 41.432, de 20 de janeiro de 2015</t>
  </si>
  <si>
    <t>Decreto nº 41.460, de 30 de janeiro de 2015</t>
  </si>
  <si>
    <t>Errata do Decreto nº 41.460, de 30 de janeiro de 2015, 13/03/2015</t>
  </si>
  <si>
    <t>Decreto nº 41.627, de 14 de abril de 2015</t>
  </si>
  <si>
    <t>Decreto nº 42.028, de 8 de agosto de 2015</t>
  </si>
  <si>
    <t>Decreto nº 42.597 de 21 de janeiro de 2016</t>
  </si>
  <si>
    <t>Decreto nº 42.901 de 12 de abril de 2016</t>
  </si>
  <si>
    <t>Decreto nº 43.047 de 16 de maio de 2016</t>
  </si>
  <si>
    <t>Decreto nº 43.071, de 25 de maio de 2016</t>
  </si>
  <si>
    <t>Decreto nº 43.419 de 17 de agosto de 2016</t>
  </si>
  <si>
    <t>Decreto nº 44321 de 12 de abril de 2017-CPL</t>
  </si>
  <si>
    <t>Decreto nº 43000  de 04 de MAIO de 2016-CPL CPL Especial-PMI</t>
  </si>
  <si>
    <t>Decreto nº 44.779 de 28 de Julho de 2017-CPL Especial-PMI</t>
  </si>
  <si>
    <t>Lei nº 13520 , de 27 de dezembro de 2018</t>
  </si>
  <si>
    <t>Total</t>
  </si>
  <si>
    <t>SECRETÁRIA DE INFRAESTRUTURA E RECURSOS HÍDRICOS</t>
  </si>
  <si>
    <t>GERENTE GERAL DE APOIO JURÍDICO</t>
  </si>
  <si>
    <t>GERENTE GERAL ADMINISTRATIVO E FINANCEIRO</t>
  </si>
  <si>
    <t>GERENTE GERAL DE CONVÊNIOS DE RECURSOS HÍDRICOS</t>
  </si>
  <si>
    <t>GERENTE GERAL DE PLANEJAMENTO</t>
  </si>
  <si>
    <t xml:space="preserve">SUPERINTENDENTE DE PROJETOS </t>
  </si>
  <si>
    <t>SUPERINTENDENTE DE MANUTENÇÃO DE OBRAS HÍDRICAS</t>
  </si>
  <si>
    <t xml:space="preserve">GERENTE JURÍDICO </t>
  </si>
  <si>
    <t>GESTOR DE LOGÍSTICA</t>
  </si>
  <si>
    <t>GESTOR DE MANUTENÇÃO DE BARRAGENS</t>
  </si>
  <si>
    <t>GESTOR DE CONSTRUÇÃO DE BARRAGENS</t>
  </si>
  <si>
    <t>GESTOR DE PROJETOS</t>
  </si>
  <si>
    <t>ASSESSOR ESPECIAL</t>
  </si>
  <si>
    <t>GESTOR DE AERÓDROMO</t>
  </si>
  <si>
    <t>GESTOR DE COMUNICAÇÃO</t>
  </si>
  <si>
    <t>GESTOR JURÍDICO</t>
  </si>
  <si>
    <t>GESTOR DE GABINETE</t>
  </si>
  <si>
    <t>GESTOR DE PLANEJAMENTO</t>
  </si>
  <si>
    <t>GESTOR DE CONSELHOS E CÂMARAS TÉCNICAS</t>
  </si>
  <si>
    <t xml:space="preserve">ASSESSOR TÉCNICO </t>
  </si>
  <si>
    <t>GESTOR DE CONTROLE INTERNO</t>
  </si>
  <si>
    <t>GESTOR DE APOIO INSTITUCIONAL</t>
  </si>
  <si>
    <t>GESTOR TÉCNICO</t>
  </si>
  <si>
    <t>ASSESSOR DE COMUNICAÇÃO</t>
  </si>
  <si>
    <t>ASSESSSOR DE LICITAÇÃO</t>
  </si>
  <si>
    <t>ASSESSOR</t>
  </si>
  <si>
    <t>COORDENADOR TÉCNICO DE DESAPROPRIAÇÃO</t>
  </si>
  <si>
    <t>CORRDENADOR TÉCNICO DE GESTÃO</t>
  </si>
  <si>
    <t>COORDENADOR CONTÁBIL DE RECURSOS HÍDRICOS</t>
  </si>
  <si>
    <t>COORDENADOR DE CONVÊNIOS DE TRASPORTES</t>
  </si>
  <si>
    <t>COORDENADOR DE CONVÊNIOS DE PRESTAÇÃO DE CONTAS DE TRASPORTES</t>
  </si>
  <si>
    <t xml:space="preserve">APOIO DE GABINETE </t>
  </si>
  <si>
    <t>APOIO DE COMUNICAÇÃO</t>
  </si>
  <si>
    <t>APOIO TÉCNICO DE ORÇAMENTO</t>
  </si>
  <si>
    <t>APOIO TÉCNICO</t>
  </si>
  <si>
    <t>ASSISTENTE TÉCNICO DE TRANSPORTES</t>
  </si>
  <si>
    <t>ASSSITENTE JURÍDICO</t>
  </si>
  <si>
    <t>ASSSITENTE DE GABINETE</t>
  </si>
  <si>
    <t>SEINFRA</t>
  </si>
  <si>
    <t>SET</t>
  </si>
  <si>
    <t>GGAJ</t>
  </si>
  <si>
    <t>GGAF</t>
  </si>
  <si>
    <t>GGCRH</t>
  </si>
  <si>
    <t>SP</t>
  </si>
  <si>
    <t>SMOH</t>
  </si>
  <si>
    <t>GERJ</t>
  </si>
  <si>
    <t>GLG</t>
  </si>
  <si>
    <t>GMB</t>
  </si>
  <si>
    <t>GCB</t>
  </si>
  <si>
    <t xml:space="preserve">GP </t>
  </si>
  <si>
    <t>ASSES</t>
  </si>
  <si>
    <t>GAR</t>
  </si>
  <si>
    <t>GCOM</t>
  </si>
  <si>
    <t>GESJ</t>
  </si>
  <si>
    <t>GES</t>
  </si>
  <si>
    <t>GESP</t>
  </si>
  <si>
    <t>GESCCT</t>
  </si>
  <si>
    <t>GESCI</t>
  </si>
  <si>
    <t>GAPI</t>
  </si>
  <si>
    <t>GEST</t>
  </si>
  <si>
    <t>ASSESCOM</t>
  </si>
  <si>
    <t>ASSESLI</t>
  </si>
  <si>
    <t>CTECD</t>
  </si>
  <si>
    <t>CTECG</t>
  </si>
  <si>
    <t>CCRH</t>
  </si>
  <si>
    <t>CCPCT</t>
  </si>
  <si>
    <t>CMTO</t>
  </si>
  <si>
    <t>APGAB</t>
  </si>
  <si>
    <t>APCOM</t>
  </si>
  <si>
    <t>APTEC</t>
  </si>
  <si>
    <t>APCONTAL</t>
  </si>
  <si>
    <t>ASISTECTS</t>
  </si>
  <si>
    <t>ASSISJ</t>
  </si>
  <si>
    <t>ASSISGAB</t>
  </si>
  <si>
    <t>GGAJ - GAB</t>
  </si>
  <si>
    <t>GERJ - GAB</t>
  </si>
  <si>
    <t>GCB - SMOH</t>
  </si>
  <si>
    <t>GAR - SET</t>
  </si>
  <si>
    <t>GCOM - GAB</t>
  </si>
  <si>
    <t>GESJ - GAB</t>
  </si>
  <si>
    <t>GES - GAB</t>
  </si>
  <si>
    <t>GESCI - GAB</t>
  </si>
  <si>
    <t>ASSESCOM - GAB</t>
  </si>
  <si>
    <t>CTECD - SERH</t>
  </si>
  <si>
    <t>CCRH - GFORH</t>
  </si>
  <si>
    <t>CCT - SET</t>
  </si>
  <si>
    <t>CCPCT - SET</t>
  </si>
  <si>
    <t>APGAB - GAB</t>
  </si>
  <si>
    <t>APCOM - GAB</t>
  </si>
  <si>
    <t>APTEC - SERH</t>
  </si>
  <si>
    <t>ASISTECTS - SET</t>
  </si>
  <si>
    <t>ASSISTEC - GAB</t>
  </si>
  <si>
    <t>ASSISGAB - GAB</t>
  </si>
  <si>
    <t>DAS-2</t>
  </si>
  <si>
    <t>DAS-3</t>
  </si>
  <si>
    <t>DAS-5</t>
  </si>
  <si>
    <t>CAA-4</t>
  </si>
  <si>
    <t>CAA-5</t>
  </si>
  <si>
    <t>FERNANDHA BATISTA LAFAYETTE</t>
  </si>
  <si>
    <t>ADALBERTO JOSÉ DOS SANTOS</t>
  </si>
  <si>
    <t>RAPHAEL PONTES CLAUS</t>
  </si>
  <si>
    <t>ÂNGELA MOCHEL DE SOUZA NETTO</t>
  </si>
  <si>
    <t>RODRIGO LIMA FRAGOSO</t>
  </si>
  <si>
    <t>JOSANA TEREZA VANCE FLORÊNCIO DE MELO AMORIM</t>
  </si>
  <si>
    <t>CLAÚDIA COIMBRA ESTEVES DE MORAIS</t>
  </si>
  <si>
    <t>CARLOS ROBERTO VASCONCELOS DUTRA</t>
  </si>
  <si>
    <t>PATRICIA BATISTA DA SILVA CORDEIRO</t>
  </si>
  <si>
    <t>MARCELLE RAFAEL DE ANDRADE</t>
  </si>
  <si>
    <t>FERNANDO DE ALBUQUERQUE MARANHÃO</t>
  </si>
  <si>
    <t>PÂMELLA BÁRBARA CAVALCANTI E SILVA</t>
  </si>
  <si>
    <t>MANUELLE  LISBÔA QUEIROZ DE OLIVEIRA</t>
  </si>
  <si>
    <t>LUANA SANTOS FERREIRA</t>
  </si>
  <si>
    <t>PATRICIA BORGES FERREIRA DE AZEVEDO</t>
  </si>
  <si>
    <t>FABIANA NÓBREGA NUNES DA SILVA</t>
  </si>
  <si>
    <t>MARIA IZABEL SUASSUNA DA FONTE</t>
  </si>
  <si>
    <t>SANDRA MARIA FERRAZ DE SÁ</t>
  </si>
  <si>
    <t>GIZÉLIA MARIA RODRIGUES DA SILVA</t>
  </si>
  <si>
    <t>LEONARDO MARQUIM NOGUEIRA NOVAES FERRAZ</t>
  </si>
  <si>
    <t>LEILA VIRGÍNIA HERMÍNIO SOUZA</t>
  </si>
  <si>
    <t>CARLOS EDUARDO CABRAL</t>
  </si>
  <si>
    <t>JOSÉ DE ALMEIDA MELO</t>
  </si>
  <si>
    <t>TAMIRES JOSÉ BALBINO</t>
  </si>
  <si>
    <t>CHARLTON HENDRICKSON PEREIRA DO NASCIMENTO</t>
  </si>
  <si>
    <t>ROZIETE SOUZA DE CARVALHO</t>
  </si>
  <si>
    <t>VISELME JULIANY BOTELHO</t>
  </si>
  <si>
    <t>ELIANE MARIA NERES DE CARVALHO</t>
  </si>
  <si>
    <t>SANDRA ADELAIDE LOPES DE FREITAS</t>
  </si>
  <si>
    <t>DOUGLAS ARTUR DE ABREU E LIMA</t>
  </si>
  <si>
    <t>ANDRÉ PONTES SÁ MARQUIM</t>
  </si>
  <si>
    <t>JALBA MOREIRA NUNES</t>
  </si>
  <si>
    <t>FLÁVIO EDUARDO LOIOLA FONSECA</t>
  </si>
  <si>
    <t>LUIZ HENRIQUE DE ALMEIDA OLIVEIRA</t>
  </si>
  <si>
    <t>PATRÍCIA FIGUEREDO</t>
  </si>
  <si>
    <t>FERNANDO JOSÉ DE OLIVEIRA</t>
  </si>
  <si>
    <t>ELAYNE CRISTINA SILVA DA COSTA</t>
  </si>
  <si>
    <t>HILQUELINE ALVES FERNANDES DOS SANTOS</t>
  </si>
  <si>
    <t>DOUGLAS OTONIEL PONTES FIRME DA SILVA LUIZ</t>
  </si>
  <si>
    <t>WALKÍRIA LEÃO CAVALCANTI</t>
  </si>
  <si>
    <t>VANINE FERREIRA MATEUS ALVES</t>
  </si>
  <si>
    <t>TUANY BARROS TEIXEIRA</t>
  </si>
  <si>
    <t>BERNARDINO COELHO DE MAGALHÃES NETO</t>
  </si>
  <si>
    <t>LUCIANO JORGE RIBEIRO DE BORGES</t>
  </si>
  <si>
    <t>LUIS ANDRÉ DA SILVA</t>
  </si>
  <si>
    <t>INALDA CORREIA TIMES</t>
  </si>
  <si>
    <t>VAGNER BERNARDO DA SILVA</t>
  </si>
  <si>
    <t>SECRETÁRIA EXECUTIVA DE RECURSOS HÍDRICOS</t>
  </si>
  <si>
    <t>SERH</t>
  </si>
  <si>
    <t>SERH - GAB</t>
  </si>
  <si>
    <t>FDA</t>
  </si>
  <si>
    <t>GERENTE GERAL DE AQUISIÇÕES</t>
  </si>
  <si>
    <t>GGA</t>
  </si>
  <si>
    <t>GERENTE DE ORÇAMENTO</t>
  </si>
  <si>
    <t>GOT</t>
  </si>
  <si>
    <t>GOT - SET</t>
  </si>
  <si>
    <t>GESTOR DE TI</t>
  </si>
  <si>
    <t>GTI</t>
  </si>
  <si>
    <t>ASSESSSOR ESPECIAL DE CONTROLE INTERNO</t>
  </si>
  <si>
    <t>ASSESECI</t>
  </si>
  <si>
    <t>ASSESECI - GAB</t>
  </si>
  <si>
    <t>GESTORA DE OBRAS HÍDRICAS</t>
  </si>
  <si>
    <t>GESOBH</t>
  </si>
  <si>
    <t>GESOH - SERH</t>
  </si>
  <si>
    <t>GESTOR ADMINISTRATIVO</t>
  </si>
  <si>
    <t>GESAD</t>
  </si>
  <si>
    <t>GESTOR DE ESTUDOS HIDROLÓGICOS</t>
  </si>
  <si>
    <t>GESTH</t>
  </si>
  <si>
    <t>GESTOR FINANCEIRO E ORÇAMENTÁRIO DE RECURSOS HÍDRICOS</t>
  </si>
  <si>
    <t>GFORH</t>
  </si>
  <si>
    <t>GFORH - GFORH</t>
  </si>
  <si>
    <t>GESTOR DE DESAPROPRIAÇÃO</t>
  </si>
  <si>
    <t>GDES</t>
  </si>
  <si>
    <t>GDES - SPRH</t>
  </si>
  <si>
    <t>GPRO</t>
  </si>
  <si>
    <t>GPRO - SPRH</t>
  </si>
  <si>
    <t>GESTOR DE ORÇAMENTO</t>
  </si>
  <si>
    <t>GOT - GEFORH</t>
  </si>
  <si>
    <t>GGAB</t>
  </si>
  <si>
    <t>OUVIDOR</t>
  </si>
  <si>
    <t>OUV</t>
  </si>
  <si>
    <t>OUV - GAB</t>
  </si>
  <si>
    <t>CCI - GAB</t>
  </si>
  <si>
    <t>COORDENADOR DE RECURSOS HUMANOS</t>
  </si>
  <si>
    <t>CRH</t>
  </si>
  <si>
    <t>COORDENADORA DE CONTROLE INTERNO</t>
  </si>
  <si>
    <t>COORDENADOR CONTÁBIL DE TRANSPORTES</t>
  </si>
  <si>
    <t>SIMÔNE ROSA DA SILVA</t>
  </si>
  <si>
    <t>ROMERO TAVARES DE AMORIM FILHO</t>
  </si>
  <si>
    <t>JULIANE EMANUELE CARDOSO DE OLIVEIRA</t>
  </si>
  <si>
    <t>ABIMAEL FERNANDES DE LIMA FILHO</t>
  </si>
  <si>
    <t>DANIELA BEZERRA CAVALCANTI</t>
  </si>
  <si>
    <t>ANNA ELIS PAZ SOARES</t>
  </si>
  <si>
    <t>HENRIQUE SUASSUNA DE ANDRADE LIMA</t>
  </si>
  <si>
    <t>RAIMUNDO PATRIOTA DE ALMEIDA FILHO</t>
  </si>
  <si>
    <t>GASTÃO CERQUINHA DA FONSECA NETO</t>
  </si>
  <si>
    <t>LÚCIA MARIA MACIEL CORDEIRO</t>
  </si>
  <si>
    <t>JUPUIRA AGUIAR GARCIA DE SOUZA</t>
  </si>
  <si>
    <t>JOSÉ DE ASSIS FERREIRA</t>
  </si>
  <si>
    <t>JOSICLEIDE RODRIGUES DE SOUZA</t>
  </si>
  <si>
    <t>JOSÉ DE SOUZA MELO FILHO</t>
  </si>
  <si>
    <t>ZUZETE SOARES PORCIÚNCULA</t>
  </si>
  <si>
    <t>MARIA DAS GRAÇAS ESTEVAM</t>
  </si>
  <si>
    <t>LUCIANA MARIA LUSTOSA DE ATAÍDE ARAÚJO</t>
  </si>
  <si>
    <t>BRENO JOSÉ BARACUHY DE MELO</t>
  </si>
  <si>
    <t>LÚCIA DE FÁTIMA FERREIRA ALVES</t>
  </si>
  <si>
    <t>MÁRCIA CRISTINA LEMOS COSTA</t>
  </si>
  <si>
    <t>GERÊNCIA DE TECNOLOGIA DA INFORMAÇÃO</t>
  </si>
  <si>
    <t>COORDENAÇÃO DE RECURSOS HUMANOS/FOLHA DE PAGAMENTO</t>
  </si>
  <si>
    <t>CRHFP</t>
  </si>
  <si>
    <t>GERÊNCIA ADMINISTRATIVA</t>
  </si>
  <si>
    <t>GAD</t>
  </si>
  <si>
    <t xml:space="preserve">GERÊNCIA GERAL ADMINISTRATIVA FINANCEIRA </t>
  </si>
  <si>
    <t xml:space="preserve">GGAF </t>
  </si>
  <si>
    <t>COORDENAÇÃO DE RECURSOS HUMANOS/CADASTRO</t>
  </si>
  <si>
    <t>CHUP</t>
  </si>
  <si>
    <t>CUP - GFORH</t>
  </si>
  <si>
    <t>CHEFE DA UNIDADE DE ALMOXARIFADO</t>
  </si>
  <si>
    <t>CHUAL</t>
  </si>
  <si>
    <t>CHUAL - SERH</t>
  </si>
  <si>
    <t>CHEFE DE UNIDADE DE CADASTRO E FOLHA DE PAGAMENTO</t>
  </si>
  <si>
    <t>CHUCFP</t>
  </si>
  <si>
    <t>CHEFE DA UNIDADE DE PRESTAÇÃO DE CONTAS</t>
  </si>
  <si>
    <t xml:space="preserve">CHPC </t>
  </si>
  <si>
    <t>CHPC - GFORH</t>
  </si>
  <si>
    <t>CHEFE DA UNIDADE DE APOIO AO GABINETE</t>
  </si>
  <si>
    <t>CHUAPGAB</t>
  </si>
  <si>
    <t>CHUAPGAB - SERH</t>
  </si>
  <si>
    <t>CHEFE DA UNIDADE DE APOIO DE CONVENIOS</t>
  </si>
  <si>
    <t>CHUAPC</t>
  </si>
  <si>
    <t>CHUAPC - GGCRH</t>
  </si>
  <si>
    <t>CHEFE DE UNIDADE DE APOIO AOS PROC.DE OBRAS E SERV. DE ENGENHARIA</t>
  </si>
  <si>
    <t>CHUAPPOSE</t>
  </si>
  <si>
    <t>CHUAPPOSE - SPRH</t>
  </si>
  <si>
    <t>SUPERVISÃO I</t>
  </si>
  <si>
    <t>SUP</t>
  </si>
  <si>
    <t>SUP - SERH</t>
  </si>
  <si>
    <t>CHEFE DA UNIDADE DE APOIO AO SISTEMA SAGRE MÓDULO LICON</t>
  </si>
  <si>
    <t>CUAPS</t>
  </si>
  <si>
    <t>CUAPS - SERH</t>
  </si>
  <si>
    <t>CHEFE DA UNIDADE DE APOIO E MANUTENÇÃO DE BARRAGENS</t>
  </si>
  <si>
    <t>CUAPPB</t>
  </si>
  <si>
    <t>CUAPPB - AMOH</t>
  </si>
  <si>
    <t>GERERÊNCIA GERAL DE OBRAS</t>
  </si>
  <si>
    <t>GGOB</t>
  </si>
  <si>
    <t>GGOB - SMOH</t>
  </si>
  <si>
    <t>NT - SERH</t>
  </si>
  <si>
    <t>MLIC</t>
  </si>
  <si>
    <t>SUPERVISOR II</t>
  </si>
  <si>
    <t>GERÊNCIA DE AERÓDROMO</t>
  </si>
  <si>
    <t>SUPERINTENDÊNCIA ADMINISTRATIVA</t>
  </si>
  <si>
    <t>GERÊNCIA DE AERÓDROMOS</t>
  </si>
  <si>
    <t>FGS-3</t>
  </si>
  <si>
    <t>COMISSÃO PERMANENTE DE LICITAÇÕES</t>
  </si>
  <si>
    <t>GERÊNCIA DE COMUNICAÇÃO</t>
  </si>
  <si>
    <t>CRISTINA MARIA BRANDÃO SIMAS</t>
  </si>
  <si>
    <t>MARTA GOMES DE LIMA</t>
  </si>
  <si>
    <t>EDILENE DE MORAIS SOBRAL BELZ</t>
  </si>
  <si>
    <t>ROSA MARIA CARVALHO DIDIER</t>
  </si>
  <si>
    <t>PRESIDENTE/PREGOEIRO</t>
  </si>
  <si>
    <t>CPL I</t>
  </si>
  <si>
    <t>MEMBRO</t>
  </si>
  <si>
    <t>CPL II</t>
  </si>
  <si>
    <t>CAROLINE FERNANDA DA SILVA LIRA</t>
  </si>
  <si>
    <t>GETÚLIO VARGAS OLIVEIRA GONSALVES DOS SANTOS</t>
  </si>
  <si>
    <t>MARIA DE FÁTIMA DE MELO VAZ DE OLIVEIRA</t>
  </si>
  <si>
    <t>JOSENILDO MIRA SOBRINHO</t>
  </si>
  <si>
    <t>CLÁUDIO JOÃO DA SILVA</t>
  </si>
  <si>
    <t>ROBERTA DE OLIVEIRA BARBOSA</t>
  </si>
  <si>
    <t>IGNÁCIA QUEIROZ DE OLIVEIRA LEITE</t>
  </si>
  <si>
    <t>PRESPREG</t>
  </si>
  <si>
    <t>CPLRH - SERH</t>
  </si>
  <si>
    <t>GPCEFP</t>
  </si>
  <si>
    <t>GIPEPCOF</t>
  </si>
  <si>
    <t>SUP II</t>
  </si>
  <si>
    <t>SP - SPRH</t>
  </si>
  <si>
    <t>GMD - SERH</t>
  </si>
  <si>
    <t>GESCCT - SERH</t>
  </si>
  <si>
    <t>GP - SERH</t>
  </si>
  <si>
    <t>GGAB - SERH</t>
  </si>
  <si>
    <t>ÁLVARO BARROS DA SILVEIRA</t>
  </si>
  <si>
    <t xml:space="preserve">JOSÉ MAXIMINO DA SILVA </t>
  </si>
  <si>
    <t>MARIA ANTONIETA VASCONCELOS CANUTO MARQUES</t>
  </si>
  <si>
    <t>ALBENITA FERREIRA DOS SANTOS NIPPO</t>
  </si>
  <si>
    <t>ROSÂNGELA VALENÇA DOS SANTOS</t>
  </si>
  <si>
    <t>JOSÉ SEVERINO NÓBREGA</t>
  </si>
  <si>
    <t>FRANCISCA ANÁLIA ARNOUDE</t>
  </si>
  <si>
    <t>VLADEMIR FONSECA DO NASCIMENTO</t>
  </si>
  <si>
    <t>PAULA CRISTINA ALBUQUERQUE PINTO</t>
  </si>
  <si>
    <t>LUIZ PEREIRA DE SOUZA FILHO</t>
  </si>
  <si>
    <t>RENATO DA SILVA MARQUES FILHO</t>
  </si>
  <si>
    <t>HENRIQUE TAVARES DE MELO JUNIOR</t>
  </si>
  <si>
    <t>ROSILENE DA CONCEIÇÃO GUERRA PEREIRA</t>
  </si>
  <si>
    <t>NAUDEMIR JUSTINO DA COSTA</t>
  </si>
  <si>
    <t>HÉLIO LUIZ MARINHO</t>
  </si>
  <si>
    <t>NATÉRCIO FERREIRA ALVES</t>
  </si>
  <si>
    <t>MARIA MADALENA  DE ASSIS</t>
  </si>
  <si>
    <t>CÉLIO BRAZ DA SILVA</t>
  </si>
  <si>
    <t>MARLEIDE CLEMENTINO DE LIMA</t>
  </si>
  <si>
    <t>PEDRO ROGÉRIO GOMES BRAGA</t>
  </si>
  <si>
    <t>JOAQUIM JOB TENÓRIO GALLINDO</t>
  </si>
  <si>
    <t>RONILDO ALEXANDRE DE LIMA</t>
  </si>
  <si>
    <t>ALDICÉA MENEZES GOMES</t>
  </si>
  <si>
    <t>PEDRO DE ALCÂNTARA PEREIRA BORBA</t>
  </si>
  <si>
    <t>ANTÔNIO CORREIA DE OLIVEIRA ANDRADE</t>
  </si>
  <si>
    <t>ADEMILTON LUNA DA SILVA JÚNIOR</t>
  </si>
  <si>
    <t>ROSSANA LÚCIA CAMPOS MOTA</t>
  </si>
  <si>
    <t>JOSÉ ALBERTO CASSIMIRO</t>
  </si>
  <si>
    <t>SEVERINO GONÇALVES DE OLIVEIRA</t>
  </si>
  <si>
    <t>JOÃO AMBRÓSIO DA SILVA</t>
  </si>
  <si>
    <t>JORGE ESTANDILAU RODRIGUES SILVA</t>
  </si>
  <si>
    <t>CRHC</t>
  </si>
  <si>
    <t xml:space="preserve">GAR </t>
  </si>
  <si>
    <t>SUPAD</t>
  </si>
  <si>
    <t>CPL</t>
  </si>
  <si>
    <t>COM</t>
  </si>
  <si>
    <t>EXQ</t>
  </si>
  <si>
    <t>EST</t>
  </si>
  <si>
    <t>LAFAETE  LACERDA DE ANDRADE FILHO</t>
  </si>
  <si>
    <t>CÉZAR DE SOUSA DA SILVA</t>
  </si>
  <si>
    <t>GP</t>
  </si>
  <si>
    <t>GP - SET</t>
  </si>
  <si>
    <t>MARIA ANTONIETA LEMOS COSTA</t>
  </si>
  <si>
    <t>Colunas1</t>
  </si>
  <si>
    <t>Colunas2</t>
  </si>
  <si>
    <t>Colunas3</t>
  </si>
  <si>
    <t>AUREA ROSA DE MELO FERREIRA</t>
  </si>
  <si>
    <t>VÂNIA DE OLIVEIRA PIMENTEL</t>
  </si>
  <si>
    <t>RENATA ISAURA RODRIGUES DE ABREU</t>
  </si>
  <si>
    <t xml:space="preserve">SUP II - SERH </t>
  </si>
  <si>
    <t>CARLOS ALBERTO DE ARAÚJO BEZERRA</t>
  </si>
  <si>
    <t>SUPERVISOR I</t>
  </si>
  <si>
    <t>SUP I</t>
  </si>
  <si>
    <t>SUP I- SERH</t>
  </si>
  <si>
    <t>PRESIDENTE</t>
  </si>
  <si>
    <t>PMI</t>
  </si>
  <si>
    <t>COORDENADOR DE PLANEJAMENTO E MONITORAMENTO</t>
  </si>
  <si>
    <t>MOTORISTA</t>
  </si>
  <si>
    <t>MOT</t>
  </si>
  <si>
    <t>APOIO PATRIMONIAL</t>
  </si>
  <si>
    <t>APOIO ADMINISTRATIVO</t>
  </si>
  <si>
    <t>APADM</t>
  </si>
  <si>
    <t>APDM - SEPG</t>
  </si>
  <si>
    <t>APPATRIM</t>
  </si>
  <si>
    <t>APOIO  LOGÍSTICA</t>
  </si>
  <si>
    <t>APGLG</t>
  </si>
  <si>
    <t>ASSESSORA TÉCNICA ESPECIAL</t>
  </si>
  <si>
    <t>ASTECESP</t>
  </si>
  <si>
    <t>ASTECESP - GAB</t>
  </si>
  <si>
    <t>PAULO ROSENBLATT</t>
  </si>
  <si>
    <t>ANDREZA MARIA DINIZ MORAIS SOARES ALVES</t>
  </si>
  <si>
    <t>RICARDO CARVALHO DE SÁ</t>
  </si>
  <si>
    <t>PRESPMI</t>
  </si>
  <si>
    <t>MLICPMI</t>
  </si>
  <si>
    <t>COORDENADOR DE ENGENHARIA</t>
  </si>
  <si>
    <t>GERENTE GERAL DE TRANSPORTE</t>
  </si>
  <si>
    <t>GGTRAS</t>
  </si>
  <si>
    <t>GESTORA DE ENGENHARIA</t>
  </si>
  <si>
    <t>GESENG</t>
  </si>
  <si>
    <t>GESENG- GAB</t>
  </si>
  <si>
    <t>GESTEC</t>
  </si>
  <si>
    <t>GESTEC - SPRH</t>
  </si>
  <si>
    <t>ASSTEC</t>
  </si>
  <si>
    <t>COORENG</t>
  </si>
  <si>
    <t>COORENG - SET</t>
  </si>
  <si>
    <t>ASSISTENTE OPERACIONAL</t>
  </si>
  <si>
    <t>ASSISOP</t>
  </si>
  <si>
    <t>ASSISOP - SET</t>
  </si>
  <si>
    <t>AUXILIAR OPERACIONAL</t>
  </si>
  <si>
    <t>AUXOP</t>
  </si>
  <si>
    <t>AUXOP - GAB</t>
  </si>
  <si>
    <t>GERENTE DE CONVÊNIIOS DE TRANSPORTES</t>
  </si>
  <si>
    <t>GCONVTRAS</t>
  </si>
  <si>
    <t>GERENTE JURÍDICO</t>
  </si>
  <si>
    <t>GJUR</t>
  </si>
  <si>
    <t>SUPERINTENDENTE DE AERÓDROMO</t>
  </si>
  <si>
    <t>SAERO</t>
  </si>
  <si>
    <t>SAERO- SET</t>
  </si>
  <si>
    <t>GESTOE DE AERÓDROMO</t>
  </si>
  <si>
    <t>GAER</t>
  </si>
  <si>
    <t>GAER - SET</t>
  </si>
  <si>
    <t>MAURO JORDÃO DE VASCONCELOS FILHO</t>
  </si>
  <si>
    <t>AMANDA RAFAELY MONTEIRO DO PRADO</t>
  </si>
  <si>
    <t>ALEXSON CAETANO DA SILVA</t>
  </si>
  <si>
    <t>RACHEL MORAIS DE OLIVEIRA</t>
  </si>
  <si>
    <t>ASSESSORA TÉCNICA</t>
  </si>
  <si>
    <t>ASST-SET</t>
  </si>
  <si>
    <t>Decreto nº 40.355, de 31 de janeiro de 2014             REVOGADA</t>
  </si>
  <si>
    <t>OBSERVAÇÕES:</t>
  </si>
  <si>
    <t>MARIA LUIZA BARBOSA CASTILHO</t>
  </si>
  <si>
    <t>FABIANO OLIVEIRA DA MOTA</t>
  </si>
  <si>
    <t>CRISTIANE MARIA DE MELO SILVA</t>
  </si>
  <si>
    <t>observação</t>
  </si>
  <si>
    <t>GESTOR TÉCNICA</t>
  </si>
  <si>
    <t>KLEBER ROOSVELT DE ARAÚJO ANDRADE</t>
  </si>
  <si>
    <t>APTECO - SET</t>
  </si>
  <si>
    <t>YAN TAGORE MELO DE LACERDA</t>
  </si>
  <si>
    <t>APTECO</t>
  </si>
  <si>
    <t>ASSISTENTEDE OUVIDORA</t>
  </si>
  <si>
    <t>ASSOUV</t>
  </si>
  <si>
    <t xml:space="preserve"> DAS -5</t>
  </si>
  <si>
    <t>ANDRÉ EDSON LIMA DE ANDRADE SILVA</t>
  </si>
  <si>
    <t>ASSTEC - SET</t>
  </si>
  <si>
    <t>FGA-2</t>
  </si>
  <si>
    <t>EDVALDO BELARMINO DE SOUSA</t>
  </si>
  <si>
    <t>HENRIQUE RAMOS SÁ GONDIM</t>
  </si>
  <si>
    <t>GESTOR FINANCEIRO E ORÇAMENTÁRIO</t>
  </si>
  <si>
    <t>GFO</t>
  </si>
  <si>
    <t>GERENTE GERAL DE ENGENHARIA</t>
  </si>
  <si>
    <t xml:space="preserve">TOTAL DE CARGOS DA SEINFRA </t>
  </si>
  <si>
    <t>PREENCHIDOS</t>
  </si>
  <si>
    <t>VAGOS</t>
  </si>
  <si>
    <t>MARIA DA CONCEIÇÃO LAFAIETE</t>
  </si>
  <si>
    <t>DENISE MAIA DE BRITTO MACEDO MARTINS</t>
  </si>
  <si>
    <t>ASSESSORA ESPECIAL DE GABINETE</t>
  </si>
  <si>
    <t>ASESPGAB</t>
  </si>
  <si>
    <t>ASESGAP - GAB</t>
  </si>
  <si>
    <t>GGE</t>
  </si>
  <si>
    <t>GGTRANS -SET</t>
  </si>
  <si>
    <t>GLG - GGAF</t>
  </si>
  <si>
    <t>GAPI - GGAF</t>
  </si>
  <si>
    <t>GEST - GGAF</t>
  </si>
  <si>
    <t>ASSES - GGAF</t>
  </si>
  <si>
    <t>CTECG - GGAF</t>
  </si>
  <si>
    <t>APTEC - GGAF</t>
  </si>
  <si>
    <t>APCONTAL - GGAF</t>
  </si>
  <si>
    <t>GGAF - GGAF</t>
  </si>
  <si>
    <t>GCONVTRAS- SET</t>
  </si>
  <si>
    <t>GTI -GGAF</t>
  </si>
  <si>
    <t>GESAD - GGAF</t>
  </si>
  <si>
    <t>GFO - GGAF</t>
  </si>
  <si>
    <t>CRHFP - GGAF</t>
  </si>
  <si>
    <t>APPATRIM- GGAF</t>
  </si>
  <si>
    <t>CRH - GGAF</t>
  </si>
  <si>
    <t>CHUCFP GGAF</t>
  </si>
  <si>
    <t>CRHC - GGAF</t>
  </si>
  <si>
    <t>SUPAD - GGAF</t>
  </si>
  <si>
    <t>GTI - GGAF</t>
  </si>
  <si>
    <t>CRHC -GGAF</t>
  </si>
  <si>
    <t>GAD - GGAF</t>
  </si>
  <si>
    <t>MOT - GGAF</t>
  </si>
  <si>
    <t>GPCEFP- GGAF</t>
  </si>
  <si>
    <t>GPCEFP- GFAF</t>
  </si>
  <si>
    <t>GIPEPCOF - GGAF</t>
  </si>
  <si>
    <t>APDM - SET</t>
  </si>
  <si>
    <t>ASSOUV- GAB</t>
  </si>
  <si>
    <t>CCT - GGAF</t>
  </si>
  <si>
    <t>APDM - GGAF</t>
  </si>
  <si>
    <t>GGAF -GGAF</t>
  </si>
  <si>
    <t>GGE-SET</t>
  </si>
  <si>
    <t>GGA - GAB</t>
  </si>
  <si>
    <t>ASSESLI - GAB</t>
  </si>
  <si>
    <t>CPL - GAB</t>
  </si>
  <si>
    <t>GJUR- GAB</t>
  </si>
  <si>
    <t>GGP - GAB</t>
  </si>
  <si>
    <t>GESP - GAB</t>
  </si>
  <si>
    <t>CMTO - GAB</t>
  </si>
  <si>
    <t>GERENTE DE PLANEJAMENTO</t>
  </si>
  <si>
    <t xml:space="preserve">GPLAN </t>
  </si>
  <si>
    <t>GPLAM - GAB</t>
  </si>
  <si>
    <t xml:space="preserve"> DAS-2 </t>
  </si>
  <si>
    <t>CLÁUDIO JÕAO DA SILVA</t>
  </si>
  <si>
    <t>GIPEPCOF - SERH</t>
  </si>
  <si>
    <t>ASSESRH - GAB</t>
  </si>
  <si>
    <t>ASSESRH</t>
  </si>
  <si>
    <t>LENILDA  MARIA DA SILVA</t>
  </si>
  <si>
    <t>PROFESSORA READAPTADA</t>
  </si>
  <si>
    <t>PR</t>
  </si>
  <si>
    <t>PR - SEAS</t>
  </si>
  <si>
    <t>HUGO LEONARDO DE OLIVEIRA LINS</t>
  </si>
  <si>
    <t>JULIANA ARGENTA TONIOLO CAVALCANTI</t>
  </si>
  <si>
    <t>ANDRÉ PONTES DE SÁ MARQUIM</t>
  </si>
  <si>
    <t>GCB - SMORH</t>
  </si>
  <si>
    <t>GESTH - SMORH</t>
  </si>
  <si>
    <t>SMOHRH</t>
  </si>
  <si>
    <t xml:space="preserve">APOIO CONTÁBIL </t>
  </si>
  <si>
    <t>SECRETÁRIA EXECUTIVA DE TRANSPORTES</t>
  </si>
  <si>
    <t>MARIA TEREZA FREIRE DE BRITO</t>
  </si>
  <si>
    <t>SABRINA HARDER BANDEIRA DE MELO</t>
  </si>
  <si>
    <t>MÁRCIA CABRAL DE MELO SILVEIRA</t>
  </si>
  <si>
    <t>PAULA CRISTINA DE ALBUQUERQUE PINTO</t>
  </si>
  <si>
    <t>GRATIFICAÇÃO - COMISSÃO PERMANENTE DE LICITAÇÃO  E COMISSÃO ESPECIAL</t>
  </si>
  <si>
    <t>GRATIFICAÇÃO DE INCENTIVO e PELO EXERCÍCIO DA FUNÇÃO</t>
  </si>
  <si>
    <t>Gratificação por Participação no Cadastro e na Elaboração da Folha de Pagamento</t>
  </si>
  <si>
    <t>Gratificação pelo Exercício da Atividade de Transportes</t>
  </si>
  <si>
    <t>GEAT</t>
  </si>
  <si>
    <t>GEAT- GGAF</t>
  </si>
  <si>
    <t>JOSÉ DOS SANTOS FRANÇA DE LIMA</t>
  </si>
  <si>
    <t>ARGEMIRO DE MELO SILVA</t>
  </si>
  <si>
    <t>Lei n° 12.476, de 1° de dezembro de 2003. Gratificação pelo Exercício da Atividade de Motorista</t>
  </si>
  <si>
    <t>Decreto Nº 46.975, DE 4 de janeiro de 2019. Estabelece o quantitativo máximo de cargos em comissão e funções gratifi cadas de direção e assessoramento da Administração Direta e Indireta do Poder Executivo
Estadual.</t>
  </si>
  <si>
    <t>136</t>
  </si>
  <si>
    <t>FUNÇÃO</t>
  </si>
  <si>
    <t>NOMECLATURA</t>
  </si>
  <si>
    <t>SEIRH</t>
  </si>
  <si>
    <t>SECRETÁRIO EXECUTIVO DE ARTICULAÇÃO SOCIAL</t>
  </si>
  <si>
    <t>SEAS</t>
  </si>
  <si>
    <t>SEAS - GAB</t>
  </si>
  <si>
    <t>RODRIGO DE ANDRADE LIMA MOLINA</t>
  </si>
  <si>
    <t>CLÁUDIA COIMBRA ESTEVES DE MORAIS</t>
  </si>
  <si>
    <t>MARÍLIA SOUZA DE LEÃO</t>
  </si>
  <si>
    <t>GERENTE GERAL DE TRANSPORTES</t>
  </si>
  <si>
    <t>GGT</t>
  </si>
  <si>
    <t>GGT -SET</t>
  </si>
  <si>
    <t>DIEGO MAIA MONFORT</t>
  </si>
  <si>
    <t>MICHELLE GONÇALVES DA SILVA PEREIRA</t>
  </si>
  <si>
    <t>TELMA ROCHA TORREÃO</t>
  </si>
  <si>
    <t>GERENTE DE COMUNICAÇÃO</t>
  </si>
  <si>
    <t>GERENTE DE MONITORAMENTO</t>
  </si>
  <si>
    <t>GM</t>
  </si>
  <si>
    <t>GM-GAB</t>
  </si>
  <si>
    <t>MARIA ISABEL SUASSUNA DA FONTE</t>
  </si>
  <si>
    <t>JAMERSON LUCAS ROCHA GONÇALVES MACENA</t>
  </si>
  <si>
    <t>PATRÍCIA BATISTA DA SILVA CORDEIRO</t>
  </si>
  <si>
    <t>RAQUEL REGO BARROS ARAÚJO DE VASCONCELOS</t>
  </si>
  <si>
    <t>ASSTECESP</t>
  </si>
  <si>
    <t>ASSTECESP - GAB</t>
  </si>
  <si>
    <t xml:space="preserve"> DAS-5</t>
  </si>
  <si>
    <t>PATRÍCIA BORGES FERREIRA DE AZEVEDO</t>
  </si>
  <si>
    <t>RÚBEN CORREIA GUERRA</t>
  </si>
  <si>
    <t>GESTORA DE PLANEJAMENTO</t>
  </si>
  <si>
    <t>ELIZÂNGELA MENEZES DOS SANTOS MELO</t>
  </si>
  <si>
    <t>APOIO TÉCNICO DE ARTICULAÇÃO SOCIAL</t>
  </si>
  <si>
    <t>APARTS</t>
  </si>
  <si>
    <t>APARTS - GAB</t>
  </si>
  <si>
    <t>LUÍS HENRIQUE ALMEIDA DE OLIVEIRA</t>
  </si>
  <si>
    <t>ASSESSOR TÉCNICO</t>
  </si>
  <si>
    <t>RODRIGO AGUIAR DOS SANTOS</t>
  </si>
  <si>
    <t>COORDENADOR DE MONITORAMENTO</t>
  </si>
  <si>
    <t>COORDENADORA DE CONVÊNCIOS DE PRESTAÇÃO DE CONTAS DE TRANSPORTES</t>
  </si>
  <si>
    <t>IRICHERLLY DAYANE DA COSTA BARBOSA</t>
  </si>
  <si>
    <t>APOIO DE GABINETE</t>
  </si>
  <si>
    <t>APOGAB</t>
  </si>
  <si>
    <t>APOGAB -GAB</t>
  </si>
  <si>
    <t>APGAB - SERH</t>
  </si>
  <si>
    <t>CLÁUDIO SÉRGIO FARIAS DE OLIVEIRA</t>
  </si>
  <si>
    <t>ROSSANA DA CUNHA FALCÃO DE OLIVEIRA BEZERRA</t>
  </si>
  <si>
    <t>LARISSA MARIA DA SILVA DE LIMA</t>
  </si>
  <si>
    <t>ELIANA DE SOUZA FERNANDES</t>
  </si>
  <si>
    <t>APTEC-SET</t>
  </si>
  <si>
    <t>MONIQUE MIRELA BORGES BARBOSA</t>
  </si>
  <si>
    <t>APT-SERH</t>
  </si>
  <si>
    <t>DANIEL BARBOSA DA SILVA</t>
  </si>
  <si>
    <t>APTEC - SET</t>
  </si>
  <si>
    <t>AURISTELA FERREIRA DE SOUZA</t>
  </si>
  <si>
    <t>YSABELLA VICTÓRIA BATISTA DA SILVA</t>
  </si>
  <si>
    <t>MARYSA GALUBELANY DA SILVA LEITE</t>
  </si>
  <si>
    <t>Colunas4</t>
  </si>
  <si>
    <t>Colunas5</t>
  </si>
  <si>
    <t>Colunas6</t>
  </si>
  <si>
    <t>Colunas7</t>
  </si>
  <si>
    <t>GESTOR DE ENGENHARIA</t>
  </si>
  <si>
    <t>GESENG- SET</t>
  </si>
  <si>
    <t>GDES - SERH</t>
  </si>
  <si>
    <t>LUIZ GUSTAVO COSTA FERREIRA NUNES</t>
  </si>
  <si>
    <t>VALOR TOTAL</t>
  </si>
  <si>
    <t>Colunas8</t>
  </si>
  <si>
    <t>Colunas9</t>
  </si>
  <si>
    <t>Colunas10</t>
  </si>
  <si>
    <t>Colunas11</t>
  </si>
  <si>
    <t>APOIO A TI</t>
  </si>
  <si>
    <t>APOTI</t>
  </si>
  <si>
    <t>APOTI- GGAF</t>
  </si>
  <si>
    <t>ARISTÓFANES FRANCISCO DA SILVA</t>
  </si>
  <si>
    <t>APOIO DO GABINETE</t>
  </si>
  <si>
    <t>APOIO A RECEPÇÃO</t>
  </si>
  <si>
    <t>APOREC</t>
  </si>
  <si>
    <t>APOREC -GGAF</t>
  </si>
  <si>
    <t xml:space="preserve"> </t>
  </si>
  <si>
    <t>WALDECY FERREIRA FARIAS FILHO</t>
  </si>
  <si>
    <t>JOSANA TEREZA VANCE FLORENCIO DE MELO AMORIM</t>
  </si>
  <si>
    <t>CPLRH I</t>
  </si>
  <si>
    <t>PRESDER</t>
  </si>
  <si>
    <t>CPLDER I</t>
  </si>
  <si>
    <t>MLICAPOIO</t>
  </si>
  <si>
    <t xml:space="preserve">CPLDER - </t>
  </si>
  <si>
    <t>SANDRA LÚCIA FERREIRA DA SILVA</t>
  </si>
  <si>
    <t>ROMILDO ALVES BERENGUER</t>
  </si>
</sst>
</file>

<file path=xl/styles.xml><?xml version="1.0" encoding="utf-8"?>
<styleSheet xmlns="http://schemas.openxmlformats.org/spreadsheetml/2006/main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 -416]#,##0.00"/>
  </numFmts>
  <fonts count="44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FreeSans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EFEFEF"/>
      <name val="Calibri"/>
      <family val="2"/>
      <scheme val="minor"/>
    </font>
    <font>
      <b/>
      <sz val="11"/>
      <color rgb="FFEFEFEF"/>
      <name val="Calibri"/>
      <family val="2"/>
      <scheme val="minor"/>
    </font>
    <font>
      <sz val="11"/>
      <color rgb="FF073763"/>
      <name val="Calibri"/>
      <family val="2"/>
      <scheme val="minor"/>
    </font>
    <font>
      <b/>
      <sz val="11"/>
      <color rgb="FF07376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sz val="11"/>
      <color theme="1"/>
      <name val="Calibri"/>
      <scheme val="minor"/>
    </font>
    <font>
      <sz val="11"/>
      <color theme="4" tint="0.7999816888943144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6ECF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rgb="FF1C4587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9" fillId="0" borderId="0" applyNumberFormat="0" applyBorder="0" applyProtection="0"/>
    <xf numFmtId="0" fontId="10" fillId="2" borderId="0" applyNumberFormat="0" applyBorder="0" applyProtection="0"/>
    <xf numFmtId="0" fontId="10" fillId="3" borderId="0" applyNumberFormat="0" applyBorder="0" applyProtection="0"/>
    <xf numFmtId="0" fontId="9" fillId="4" borderId="0" applyNumberFormat="0" applyBorder="0" applyProtection="0"/>
    <xf numFmtId="0" fontId="11" fillId="5" borderId="0" applyNumberFormat="0" applyBorder="0" applyProtection="0"/>
    <xf numFmtId="0" fontId="12" fillId="6" borderId="0" applyNumberFormat="0" applyBorder="0" applyProtection="0"/>
    <xf numFmtId="0" fontId="13" fillId="0" borderId="0" applyNumberFormat="0" applyBorder="0" applyProtection="0">
      <alignment horizontal="center" textRotation="90"/>
    </xf>
    <xf numFmtId="0" fontId="14" fillId="0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8" borderId="0" applyNumberFormat="0" applyBorder="0" applyProtection="0"/>
    <xf numFmtId="0" fontId="21" fillId="8" borderId="1" applyNumberForma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11" fillId="0" borderId="0" applyNumberFormat="0" applyBorder="0" applyProtection="0"/>
    <xf numFmtId="0" fontId="7" fillId="0" borderId="0"/>
    <xf numFmtId="0" fontId="8" fillId="0" borderId="0"/>
  </cellStyleXfs>
  <cellXfs count="309">
    <xf numFmtId="0" fontId="0" fillId="0" borderId="0" xfId="0"/>
    <xf numFmtId="0" fontId="0" fillId="0" borderId="0" xfId="0"/>
    <xf numFmtId="0" fontId="22" fillId="0" borderId="0" xfId="0" applyFont="1"/>
    <xf numFmtId="0" fontId="27" fillId="0" borderId="7" xfId="0" applyFont="1" applyFill="1" applyBorder="1" applyAlignment="1"/>
    <xf numFmtId="0" fontId="27" fillId="0" borderId="2" xfId="0" applyFont="1" applyFill="1" applyBorder="1" applyAlignment="1"/>
    <xf numFmtId="0" fontId="6" fillId="13" borderId="8" xfId="0" applyFont="1" applyFill="1" applyBorder="1" applyAlignment="1">
      <alignment horizontal="justify" wrapText="1"/>
    </xf>
    <xf numFmtId="0" fontId="2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44" fontId="23" fillId="0" borderId="0" xfId="0" applyNumberFormat="1" applyFont="1" applyFill="1" applyBorder="1" applyAlignment="1">
      <alignment horizontal="center"/>
    </xf>
    <xf numFmtId="0" fontId="22" fillId="10" borderId="0" xfId="0" applyFont="1" applyFill="1"/>
    <xf numFmtId="0" fontId="6" fillId="0" borderId="8" xfId="0" applyFont="1" applyFill="1" applyBorder="1" applyAlignment="1">
      <alignment wrapText="1"/>
    </xf>
    <xf numFmtId="0" fontId="6" fillId="12" borderId="0" xfId="0" applyFont="1" applyFill="1" applyBorder="1" applyAlignment="1">
      <alignment wrapText="1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9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6" fillId="13" borderId="0" xfId="0" applyFont="1" applyFill="1" applyBorder="1" applyAlignment="1">
      <alignment horizontal="justify" wrapText="1"/>
    </xf>
    <xf numFmtId="0" fontId="6" fillId="13" borderId="0" xfId="0" applyFont="1" applyFill="1" applyBorder="1" applyAlignment="1">
      <alignment horizontal="center" wrapText="1"/>
    </xf>
    <xf numFmtId="0" fontId="6" fillId="13" borderId="0" xfId="0" applyFont="1" applyFill="1" applyBorder="1" applyAlignment="1">
      <alignment wrapText="1"/>
    </xf>
    <xf numFmtId="0" fontId="6" fillId="14" borderId="0" xfId="0" applyFont="1" applyFill="1" applyBorder="1"/>
    <xf numFmtId="0" fontId="23" fillId="14" borderId="0" xfId="0" applyFont="1" applyFill="1" applyBorder="1" applyAlignment="1">
      <alignment horizontal="center"/>
    </xf>
    <xf numFmtId="0" fontId="22" fillId="14" borderId="0" xfId="0" applyFont="1" applyFill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8" fillId="13" borderId="0" xfId="0" applyFont="1" applyFill="1" applyBorder="1" applyAlignment="1">
      <alignment horizontal="center"/>
    </xf>
    <xf numFmtId="0" fontId="23" fillId="13" borderId="0" xfId="0" applyFont="1" applyFill="1" applyBorder="1" applyAlignment="1">
      <alignment horizontal="center"/>
    </xf>
    <xf numFmtId="44" fontId="23" fillId="13" borderId="0" xfId="0" applyNumberFormat="1" applyFont="1" applyFill="1" applyBorder="1" applyAlignment="1">
      <alignment horizontal="center"/>
    </xf>
    <xf numFmtId="0" fontId="22" fillId="16" borderId="0" xfId="0" applyFont="1" applyFill="1"/>
    <xf numFmtId="0" fontId="22" fillId="13" borderId="0" xfId="0" applyFont="1" applyFill="1" applyBorder="1"/>
    <xf numFmtId="0" fontId="6" fillId="13" borderId="0" xfId="0" applyFont="1" applyFill="1" applyBorder="1"/>
    <xf numFmtId="0" fontId="28" fillId="0" borderId="0" xfId="0" applyFont="1" applyBorder="1"/>
    <xf numFmtId="0" fontId="25" fillId="11" borderId="0" xfId="0" applyFont="1" applyFill="1" applyAlignment="1"/>
    <xf numFmtId="0" fontId="25" fillId="11" borderId="0" xfId="0" applyFont="1" applyFill="1" applyAlignment="1">
      <alignment horizontal="center"/>
    </xf>
    <xf numFmtId="164" fontId="25" fillId="11" borderId="0" xfId="0" applyNumberFormat="1" applyFont="1" applyFill="1" applyAlignment="1">
      <alignment horizontal="center"/>
    </xf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164" fontId="29" fillId="0" borderId="0" xfId="0" applyNumberFormat="1" applyFont="1" applyFill="1" applyAlignment="1">
      <alignment horizontal="center" wrapText="1"/>
    </xf>
    <xf numFmtId="4" fontId="22" fillId="10" borderId="0" xfId="0" applyNumberFormat="1" applyFont="1" applyFill="1"/>
    <xf numFmtId="4" fontId="22" fillId="0" borderId="0" xfId="0" applyNumberFormat="1" applyFont="1"/>
    <xf numFmtId="44" fontId="29" fillId="0" borderId="0" xfId="0" applyNumberFormat="1" applyFont="1" applyBorder="1" applyAlignment="1">
      <alignment horizontal="center"/>
    </xf>
    <xf numFmtId="0" fontId="25" fillId="11" borderId="0" xfId="0" applyFont="1" applyFill="1"/>
    <xf numFmtId="0" fontId="22" fillId="0" borderId="0" xfId="0" applyFont="1" applyAlignment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4" fontId="25" fillId="0" borderId="0" xfId="0" applyNumberFormat="1" applyFont="1" applyFill="1" applyAlignment="1">
      <alignment horizontal="center"/>
    </xf>
    <xf numFmtId="0" fontId="28" fillId="0" borderId="0" xfId="0" applyFont="1" applyFill="1" applyBorder="1" applyAlignment="1">
      <alignment horizontal="left"/>
    </xf>
    <xf numFmtId="44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6" fillId="0" borderId="0" xfId="0" applyFont="1" applyBorder="1" applyAlignment="1">
      <alignment wrapText="1"/>
    </xf>
    <xf numFmtId="0" fontId="22" fillId="0" borderId="0" xfId="0" applyFont="1" applyBorder="1" applyAlignment="1">
      <alignment horizontal="left"/>
    </xf>
    <xf numFmtId="0" fontId="6" fillId="12" borderId="0" xfId="0" applyFont="1" applyFill="1" applyBorder="1"/>
    <xf numFmtId="4" fontId="23" fillId="0" borderId="0" xfId="0" applyNumberFormat="1" applyFont="1" applyFill="1" applyAlignment="1">
      <alignment horizontal="center"/>
    </xf>
    <xf numFmtId="4" fontId="33" fillId="0" borderId="0" xfId="0" applyNumberFormat="1" applyFont="1" applyAlignment="1"/>
    <xf numFmtId="4" fontId="34" fillId="0" borderId="0" xfId="0" applyNumberFormat="1" applyFont="1" applyAlignment="1"/>
    <xf numFmtId="0" fontId="28" fillId="11" borderId="4" xfId="0" applyFont="1" applyFill="1" applyBorder="1" applyAlignment="1"/>
    <xf numFmtId="0" fontId="28" fillId="11" borderId="5" xfId="0" applyFont="1" applyFill="1" applyBorder="1" applyAlignment="1">
      <alignment horizontal="center"/>
    </xf>
    <xf numFmtId="0" fontId="23" fillId="11" borderId="5" xfId="0" applyFont="1" applyFill="1" applyBorder="1" applyAlignment="1">
      <alignment horizontal="center"/>
    </xf>
    <xf numFmtId="44" fontId="25" fillId="11" borderId="6" xfId="0" applyNumberFormat="1" applyFont="1" applyFill="1" applyBorder="1" applyAlignment="1">
      <alignment horizontal="center"/>
    </xf>
    <xf numFmtId="4" fontId="23" fillId="15" borderId="4" xfId="0" applyNumberFormat="1" applyFont="1" applyFill="1" applyBorder="1" applyAlignment="1">
      <alignment horizontal="center"/>
    </xf>
    <xf numFmtId="4" fontId="23" fillId="15" borderId="5" xfId="0" applyNumberFormat="1" applyFont="1" applyFill="1" applyBorder="1" applyAlignment="1">
      <alignment horizontal="center"/>
    </xf>
    <xf numFmtId="44" fontId="25" fillId="15" borderId="6" xfId="0" applyNumberFormat="1" applyFont="1" applyFill="1" applyBorder="1" applyAlignment="1">
      <alignment horizontal="center"/>
    </xf>
    <xf numFmtId="0" fontId="28" fillId="0" borderId="0" xfId="0" applyFont="1" applyFill="1" applyBorder="1" applyAlignment="1"/>
    <xf numFmtId="164" fontId="28" fillId="0" borderId="0" xfId="0" applyNumberFormat="1" applyFont="1" applyFill="1" applyBorder="1" applyAlignment="1">
      <alignment horizontal="center"/>
    </xf>
    <xf numFmtId="4" fontId="28" fillId="0" borderId="0" xfId="0" applyNumberFormat="1" applyFont="1" applyFill="1" applyAlignment="1">
      <alignment horizontal="center"/>
    </xf>
    <xf numFmtId="44" fontId="28" fillId="0" borderId="0" xfId="0" applyNumberFormat="1" applyFont="1" applyFill="1" applyAlignment="1">
      <alignment horizontal="center"/>
    </xf>
    <xf numFmtId="0" fontId="28" fillId="13" borderId="0" xfId="19" applyFont="1" applyFill="1" applyBorder="1" applyAlignment="1"/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8" fillId="14" borderId="0" xfId="19" applyFont="1" applyFill="1" applyBorder="1" applyAlignment="1"/>
    <xf numFmtId="0" fontId="22" fillId="13" borderId="0" xfId="0" applyFont="1" applyFill="1" applyBorder="1" applyAlignment="1">
      <alignment wrapText="1"/>
    </xf>
    <xf numFmtId="0" fontId="22" fillId="14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27" fillId="9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 wrapText="1"/>
    </xf>
    <xf numFmtId="0" fontId="28" fillId="13" borderId="0" xfId="0" applyFont="1" applyFill="1" applyBorder="1" applyAlignment="1">
      <alignment horizontal="left"/>
    </xf>
    <xf numFmtId="0" fontId="28" fillId="14" borderId="0" xfId="0" applyFont="1" applyFill="1" applyBorder="1" applyAlignment="1">
      <alignment horizontal="left"/>
    </xf>
    <xf numFmtId="0" fontId="22" fillId="10" borderId="0" xfId="0" applyFont="1" applyFill="1" applyAlignment="1"/>
    <xf numFmtId="0" fontId="29" fillId="0" borderId="0" xfId="0" applyFont="1"/>
    <xf numFmtId="0" fontId="29" fillId="0" borderId="0" xfId="0" applyFont="1" applyAlignment="1">
      <alignment horizontal="center"/>
    </xf>
    <xf numFmtId="164" fontId="22" fillId="0" borderId="0" xfId="0" applyNumberFormat="1" applyFont="1"/>
    <xf numFmtId="0" fontId="22" fillId="0" borderId="0" xfId="0" applyFont="1" applyFill="1"/>
    <xf numFmtId="0" fontId="29" fillId="14" borderId="0" xfId="0" applyFont="1" applyFill="1" applyBorder="1"/>
    <xf numFmtId="0" fontId="36" fillId="14" borderId="0" xfId="0" applyFont="1" applyFill="1" applyBorder="1"/>
    <xf numFmtId="0" fontId="37" fillId="14" borderId="0" xfId="0" applyFont="1" applyFill="1" applyBorder="1"/>
    <xf numFmtId="0" fontId="22" fillId="14" borderId="0" xfId="0" applyFont="1" applyFill="1" applyBorder="1"/>
    <xf numFmtId="0" fontId="22" fillId="14" borderId="0" xfId="0" applyFont="1" applyFill="1" applyBorder="1" applyAlignment="1"/>
    <xf numFmtId="0" fontId="29" fillId="10" borderId="0" xfId="0" applyFont="1" applyFill="1"/>
    <xf numFmtId="0" fontId="38" fillId="14" borderId="0" xfId="0" applyFont="1" applyFill="1" applyBorder="1"/>
    <xf numFmtId="0" fontId="24" fillId="14" borderId="0" xfId="0" applyFont="1" applyFill="1" applyBorder="1"/>
    <xf numFmtId="0" fontId="22" fillId="0" borderId="0" xfId="0" applyFont="1" applyAlignment="1">
      <alignment horizontal="center"/>
    </xf>
    <xf numFmtId="0" fontId="29" fillId="0" borderId="0" xfId="0" applyFont="1" applyAlignment="1"/>
    <xf numFmtId="0" fontId="29" fillId="0" borderId="0" xfId="0" applyFont="1" applyAlignment="1">
      <alignment wrapText="1"/>
    </xf>
    <xf numFmtId="0" fontId="26" fillId="0" borderId="0" xfId="0" applyFont="1" applyAlignment="1"/>
    <xf numFmtId="0" fontId="6" fillId="14" borderId="0" xfId="0" applyFont="1" applyFill="1" applyBorder="1" applyAlignment="1">
      <alignment horizontal="center"/>
    </xf>
    <xf numFmtId="44" fontId="23" fillId="14" borderId="0" xfId="0" applyNumberFormat="1" applyFont="1" applyFill="1" applyBorder="1" applyAlignment="1">
      <alignment horizontal="center"/>
    </xf>
    <xf numFmtId="0" fontId="23" fillId="14" borderId="0" xfId="0" applyFont="1" applyFill="1" applyAlignment="1">
      <alignment horizontal="center"/>
    </xf>
    <xf numFmtId="44" fontId="23" fillId="14" borderId="0" xfId="0" applyNumberFormat="1" applyFont="1" applyFill="1" applyAlignment="1">
      <alignment horizontal="center"/>
    </xf>
    <xf numFmtId="0" fontId="23" fillId="13" borderId="0" xfId="0" applyFont="1" applyFill="1" applyAlignment="1">
      <alignment horizontal="center"/>
    </xf>
    <xf numFmtId="44" fontId="23" fillId="13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4" fontId="23" fillId="14" borderId="0" xfId="0" applyNumberFormat="1" applyFont="1" applyFill="1" applyAlignment="1">
      <alignment horizontal="center"/>
    </xf>
    <xf numFmtId="4" fontId="23" fillId="13" borderId="0" xfId="0" applyNumberFormat="1" applyFont="1" applyFill="1" applyAlignment="1">
      <alignment horizontal="center"/>
    </xf>
    <xf numFmtId="0" fontId="29" fillId="14" borderId="0" xfId="0" applyFont="1" applyFill="1" applyBorder="1" applyAlignment="1">
      <alignment horizontal="center"/>
    </xf>
    <xf numFmtId="44" fontId="29" fillId="14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39" fillId="11" borderId="0" xfId="0" applyFont="1" applyFill="1" applyAlignment="1"/>
    <xf numFmtId="0" fontId="39" fillId="11" borderId="0" xfId="0" applyFont="1" applyFill="1" applyAlignment="1">
      <alignment horizontal="center"/>
    </xf>
    <xf numFmtId="44" fontId="39" fillId="11" borderId="0" xfId="0" applyNumberFormat="1" applyFont="1" applyFill="1" applyAlignment="1">
      <alignment horizontal="center"/>
    </xf>
    <xf numFmtId="4" fontId="39" fillId="11" borderId="0" xfId="0" applyNumberFormat="1" applyFont="1" applyFill="1" applyAlignment="1">
      <alignment horizontal="center"/>
    </xf>
    <xf numFmtId="164" fontId="39" fillId="11" borderId="0" xfId="0" applyNumberFormat="1" applyFont="1" applyFill="1" applyAlignment="1">
      <alignment horizontal="center"/>
    </xf>
    <xf numFmtId="164" fontId="39" fillId="11" borderId="0" xfId="0" applyNumberFormat="1" applyFont="1" applyFill="1" applyAlignment="1">
      <alignment horizontal="center" wrapText="1"/>
    </xf>
    <xf numFmtId="0" fontId="3" fillId="0" borderId="0" xfId="0" applyFont="1" applyBorder="1"/>
    <xf numFmtId="0" fontId="6" fillId="14" borderId="0" xfId="0" applyFont="1" applyFill="1" applyBorder="1" applyAlignment="1">
      <alignment wrapText="1"/>
    </xf>
    <xf numFmtId="0" fontId="28" fillId="14" borderId="0" xfId="0" applyFont="1" applyFill="1" applyBorder="1" applyAlignment="1">
      <alignment horizontal="center"/>
    </xf>
    <xf numFmtId="0" fontId="0" fillId="14" borderId="0" xfId="0" applyFill="1"/>
    <xf numFmtId="0" fontId="22" fillId="14" borderId="12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8" fillId="11" borderId="6" xfId="0" applyFont="1" applyFill="1" applyBorder="1" applyAlignment="1"/>
    <xf numFmtId="0" fontId="29" fillId="0" borderId="0" xfId="0" applyFont="1" applyFill="1"/>
    <xf numFmtId="0" fontId="22" fillId="13" borderId="0" xfId="0" applyFont="1" applyFill="1" applyBorder="1" applyAlignment="1">
      <alignment horizontal="left"/>
    </xf>
    <xf numFmtId="0" fontId="22" fillId="14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4" fontId="22" fillId="16" borderId="0" xfId="0" applyNumberFormat="1" applyFont="1" applyFill="1"/>
    <xf numFmtId="4" fontId="23" fillId="18" borderId="0" xfId="0" applyNumberFormat="1" applyFont="1" applyFill="1" applyAlignment="1">
      <alignment horizontal="center"/>
    </xf>
    <xf numFmtId="0" fontId="23" fillId="17" borderId="14" xfId="0" applyFont="1" applyFill="1" applyBorder="1" applyAlignment="1">
      <alignment horizontal="center"/>
    </xf>
    <xf numFmtId="0" fontId="23" fillId="11" borderId="14" xfId="0" applyFont="1" applyFill="1" applyBorder="1" applyAlignment="1">
      <alignment horizontal="center"/>
    </xf>
    <xf numFmtId="0" fontId="35" fillId="0" borderId="0" xfId="0" applyFont="1" applyFill="1"/>
    <xf numFmtId="0" fontId="27" fillId="0" borderId="18" xfId="20" applyFont="1" applyFill="1" applyBorder="1" applyAlignment="1"/>
    <xf numFmtId="0" fontId="27" fillId="0" borderId="0" xfId="20" applyFont="1" applyFill="1" applyBorder="1" applyAlignment="1"/>
    <xf numFmtId="0" fontId="2" fillId="14" borderId="19" xfId="20" applyFont="1" applyFill="1" applyBorder="1" applyAlignment="1">
      <alignment horizontal="justify" wrapText="1"/>
    </xf>
    <xf numFmtId="0" fontId="28" fillId="14" borderId="9" xfId="20" applyFont="1" applyFill="1" applyBorder="1" applyAlignment="1">
      <alignment horizontal="center"/>
    </xf>
    <xf numFmtId="0" fontId="0" fillId="14" borderId="10" xfId="0" applyFill="1" applyBorder="1"/>
    <xf numFmtId="0" fontId="28" fillId="0" borderId="0" xfId="20" applyFont="1" applyFill="1" applyBorder="1" applyAlignment="1">
      <alignment horizontal="center"/>
    </xf>
    <xf numFmtId="0" fontId="2" fillId="0" borderId="0" xfId="20" applyFont="1" applyFill="1" applyBorder="1" applyAlignment="1">
      <alignment wrapText="1"/>
    </xf>
    <xf numFmtId="0" fontId="23" fillId="0" borderId="0" xfId="20" applyFont="1" applyFill="1" applyBorder="1" applyAlignment="1">
      <alignment horizontal="center"/>
    </xf>
    <xf numFmtId="44" fontId="23" fillId="0" borderId="0" xfId="20" applyNumberFormat="1" applyFont="1" applyFill="1" applyBorder="1" applyAlignment="1">
      <alignment horizontal="center"/>
    </xf>
    <xf numFmtId="0" fontId="24" fillId="0" borderId="20" xfId="20" applyFont="1" applyFill="1" applyBorder="1" applyAlignment="1">
      <alignment wrapText="1"/>
    </xf>
    <xf numFmtId="0" fontId="29" fillId="0" borderId="15" xfId="2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2" fillId="12" borderId="0" xfId="20" applyFont="1" applyFill="1" applyBorder="1" applyAlignment="1">
      <alignment wrapText="1"/>
    </xf>
    <xf numFmtId="0" fontId="22" fillId="0" borderId="0" xfId="20" applyFont="1" applyBorder="1"/>
    <xf numFmtId="0" fontId="22" fillId="0" borderId="0" xfId="20" applyFont="1" applyBorder="1" applyAlignment="1">
      <alignment horizontal="center"/>
    </xf>
    <xf numFmtId="0" fontId="22" fillId="0" borderId="0" xfId="20" applyFont="1" applyBorder="1" applyAlignment="1">
      <alignment horizontal="center" vertical="center"/>
    </xf>
    <xf numFmtId="0" fontId="2" fillId="0" borderId="0" xfId="20" applyFont="1" applyBorder="1" applyAlignment="1">
      <alignment horizontal="center"/>
    </xf>
    <xf numFmtId="0" fontId="2" fillId="0" borderId="0" xfId="20" applyFont="1" applyBorder="1"/>
    <xf numFmtId="0" fontId="29" fillId="0" borderId="0" xfId="20" applyFont="1" applyBorder="1" applyAlignment="1">
      <alignment horizontal="center"/>
    </xf>
    <xf numFmtId="0" fontId="23" fillId="14" borderId="0" xfId="20" applyFont="1" applyFill="1" applyBorder="1" applyAlignment="1">
      <alignment horizontal="justify" wrapText="1"/>
    </xf>
    <xf numFmtId="0" fontId="23" fillId="14" borderId="0" xfId="20" applyFont="1" applyFill="1" applyBorder="1" applyAlignment="1">
      <alignment horizontal="center"/>
    </xf>
    <xf numFmtId="0" fontId="23" fillId="14" borderId="0" xfId="20" applyFont="1" applyFill="1" applyBorder="1" applyAlignment="1">
      <alignment horizontal="center" wrapText="1"/>
    </xf>
    <xf numFmtId="44" fontId="23" fillId="14" borderId="0" xfId="20" applyNumberFormat="1" applyFont="1" applyFill="1" applyBorder="1" applyAlignment="1">
      <alignment horizontal="center"/>
    </xf>
    <xf numFmtId="0" fontId="23" fillId="19" borderId="0" xfId="20" applyFont="1" applyFill="1" applyBorder="1" applyAlignment="1">
      <alignment horizontal="justify" wrapText="1"/>
    </xf>
    <xf numFmtId="0" fontId="23" fillId="19" borderId="0" xfId="20" applyFont="1" applyFill="1" applyBorder="1" applyAlignment="1">
      <alignment horizontal="center"/>
    </xf>
    <xf numFmtId="0" fontId="23" fillId="19" borderId="0" xfId="20" applyFont="1" applyFill="1" applyBorder="1" applyAlignment="1">
      <alignment horizontal="center" wrapText="1"/>
    </xf>
    <xf numFmtId="0" fontId="23" fillId="19" borderId="0" xfId="20" applyFont="1" applyFill="1" applyBorder="1" applyAlignment="1">
      <alignment wrapText="1"/>
    </xf>
    <xf numFmtId="8" fontId="23" fillId="19" borderId="0" xfId="20" applyNumberFormat="1" applyFont="1" applyFill="1" applyBorder="1" applyAlignment="1">
      <alignment horizontal="center"/>
    </xf>
    <xf numFmtId="44" fontId="41" fillId="19" borderId="0" xfId="20" applyNumberFormat="1" applyFont="1" applyFill="1" applyBorder="1" applyAlignment="1">
      <alignment horizontal="center"/>
    </xf>
    <xf numFmtId="44" fontId="23" fillId="19" borderId="0" xfId="20" applyNumberFormat="1" applyFont="1" applyFill="1" applyBorder="1" applyAlignment="1">
      <alignment horizontal="center"/>
    </xf>
    <xf numFmtId="0" fontId="2" fillId="14" borderId="0" xfId="20" applyFont="1" applyFill="1" applyBorder="1" applyAlignment="1">
      <alignment wrapText="1"/>
    </xf>
    <xf numFmtId="0" fontId="22" fillId="14" borderId="0" xfId="20" applyFont="1" applyFill="1" applyBorder="1" applyAlignment="1">
      <alignment horizontal="center"/>
    </xf>
    <xf numFmtId="0" fontId="28" fillId="14" borderId="0" xfId="20" applyFont="1" applyFill="1" applyBorder="1"/>
    <xf numFmtId="0" fontId="2" fillId="14" borderId="0" xfId="20" applyFont="1" applyFill="1" applyBorder="1" applyAlignment="1">
      <alignment horizontal="center"/>
    </xf>
    <xf numFmtId="0" fontId="28" fillId="14" borderId="0" xfId="20" applyFont="1" applyFill="1" applyBorder="1" applyAlignment="1">
      <alignment horizontal="center"/>
    </xf>
    <xf numFmtId="0" fontId="22" fillId="19" borderId="0" xfId="20" applyFont="1" applyFill="1" applyBorder="1"/>
    <xf numFmtId="0" fontId="22" fillId="19" borderId="0" xfId="20" applyFont="1" applyFill="1" applyBorder="1" applyAlignment="1">
      <alignment horizontal="center"/>
    </xf>
    <xf numFmtId="0" fontId="2" fillId="19" borderId="0" xfId="20" applyFont="1" applyFill="1" applyBorder="1" applyAlignment="1">
      <alignment horizontal="center"/>
    </xf>
    <xf numFmtId="0" fontId="28" fillId="19" borderId="0" xfId="20" applyFont="1" applyFill="1" applyBorder="1" applyAlignment="1">
      <alignment horizontal="center"/>
    </xf>
    <xf numFmtId="0" fontId="2" fillId="19" borderId="0" xfId="20" applyFont="1" applyFill="1" applyBorder="1"/>
    <xf numFmtId="0" fontId="28" fillId="0" borderId="0" xfId="20" applyFont="1" applyBorder="1"/>
    <xf numFmtId="0" fontId="2" fillId="14" borderId="0" xfId="20" applyFont="1" applyFill="1" applyBorder="1"/>
    <xf numFmtId="0" fontId="42" fillId="0" borderId="0" xfId="20" applyFont="1" applyFill="1"/>
    <xf numFmtId="44" fontId="23" fillId="0" borderId="0" xfId="20" applyNumberFormat="1" applyFont="1" applyBorder="1"/>
    <xf numFmtId="4" fontId="25" fillId="11" borderId="0" xfId="20" applyNumberFormat="1" applyFont="1" applyFill="1" applyAlignment="1">
      <alignment horizontal="right"/>
    </xf>
    <xf numFmtId="164" fontId="25" fillId="11" borderId="0" xfId="20" applyNumberFormat="1" applyFont="1" applyFill="1" applyAlignment="1">
      <alignment horizontal="right"/>
    </xf>
    <xf numFmtId="44" fontId="25" fillId="11" borderId="0" xfId="20" applyNumberFormat="1" applyFont="1" applyFill="1" applyAlignment="1">
      <alignment horizontal="right"/>
    </xf>
    <xf numFmtId="0" fontId="25" fillId="11" borderId="0" xfId="20" applyFont="1" applyFill="1" applyAlignment="1"/>
    <xf numFmtId="0" fontId="25" fillId="11" borderId="0" xfId="20" applyFont="1" applyFill="1" applyAlignment="1">
      <alignment horizontal="center"/>
    </xf>
    <xf numFmtId="0" fontId="23" fillId="11" borderId="22" xfId="20" applyFont="1" applyFill="1" applyBorder="1" applyAlignment="1">
      <alignment horizontal="center"/>
    </xf>
    <xf numFmtId="4" fontId="25" fillId="14" borderId="0" xfId="20" applyNumberFormat="1" applyFont="1" applyFill="1" applyAlignment="1">
      <alignment horizontal="right"/>
    </xf>
    <xf numFmtId="164" fontId="25" fillId="14" borderId="0" xfId="20" applyNumberFormat="1" applyFont="1" applyFill="1" applyAlignment="1">
      <alignment horizontal="right"/>
    </xf>
    <xf numFmtId="164" fontId="25" fillId="20" borderId="0" xfId="20" applyNumberFormat="1" applyFont="1" applyFill="1" applyAlignment="1">
      <alignment horizontal="center" wrapText="1"/>
    </xf>
    <xf numFmtId="0" fontId="22" fillId="10" borderId="0" xfId="20" applyFont="1" applyFill="1" applyBorder="1"/>
    <xf numFmtId="4" fontId="22" fillId="10" borderId="0" xfId="20" applyNumberFormat="1" applyFont="1" applyFill="1" applyBorder="1"/>
    <xf numFmtId="0" fontId="40" fillId="14" borderId="0" xfId="20" applyFont="1" applyFill="1" applyBorder="1"/>
    <xf numFmtId="0" fontId="40" fillId="14" borderId="0" xfId="20" applyFont="1" applyFill="1" applyBorder="1" applyAlignment="1">
      <alignment horizontal="center"/>
    </xf>
    <xf numFmtId="44" fontId="40" fillId="14" borderId="0" xfId="20" applyNumberFormat="1" applyFont="1" applyFill="1" applyBorder="1" applyAlignment="1">
      <alignment horizontal="center"/>
    </xf>
    <xf numFmtId="4" fontId="40" fillId="14" borderId="0" xfId="20" applyNumberFormat="1" applyFont="1" applyFill="1" applyBorder="1"/>
    <xf numFmtId="44" fontId="29" fillId="0" borderId="0" xfId="20" applyNumberFormat="1" applyFont="1" applyBorder="1" applyAlignment="1">
      <alignment horizontal="center"/>
    </xf>
    <xf numFmtId="0" fontId="22" fillId="14" borderId="0" xfId="20" applyFont="1" applyFill="1" applyBorder="1"/>
    <xf numFmtId="4" fontId="22" fillId="14" borderId="0" xfId="20" applyNumberFormat="1" applyFont="1" applyFill="1" applyBorder="1"/>
    <xf numFmtId="0" fontId="22" fillId="0" borderId="0" xfId="20" applyNumberFormat="1" applyFont="1" applyBorder="1" applyAlignment="1">
      <alignment horizontal="center"/>
    </xf>
    <xf numFmtId="4" fontId="22" fillId="0" borderId="0" xfId="20" applyNumberFormat="1" applyFont="1" applyBorder="1"/>
    <xf numFmtId="0" fontId="22" fillId="0" borderId="0" xfId="20" applyFont="1"/>
    <xf numFmtId="4" fontId="22" fillId="0" borderId="0" xfId="20" applyNumberFormat="1" applyFont="1"/>
    <xf numFmtId="0" fontId="29" fillId="19" borderId="0" xfId="20" applyFont="1" applyFill="1" applyBorder="1" applyAlignment="1">
      <alignment horizontal="center"/>
    </xf>
    <xf numFmtId="44" fontId="29" fillId="19" borderId="0" xfId="20" applyNumberFormat="1" applyFont="1" applyFill="1" applyBorder="1" applyAlignment="1">
      <alignment horizontal="center"/>
    </xf>
    <xf numFmtId="0" fontId="23" fillId="11" borderId="14" xfId="20" applyFont="1" applyFill="1" applyBorder="1" applyAlignment="1">
      <alignment horizontal="center"/>
    </xf>
    <xf numFmtId="0" fontId="25" fillId="11" borderId="0" xfId="20" applyFont="1" applyFill="1"/>
    <xf numFmtId="164" fontId="25" fillId="21" borderId="0" xfId="20" applyNumberFormat="1" applyFont="1" applyFill="1" applyAlignment="1">
      <alignment horizontal="center"/>
    </xf>
    <xf numFmtId="0" fontId="22" fillId="0" borderId="0" xfId="20" applyFont="1" applyAlignment="1"/>
    <xf numFmtId="0" fontId="22" fillId="10" borderId="0" xfId="20" applyFont="1" applyFill="1"/>
    <xf numFmtId="4" fontId="22" fillId="10" borderId="0" xfId="20" applyNumberFormat="1" applyFont="1" applyFill="1"/>
    <xf numFmtId="0" fontId="32" fillId="9" borderId="0" xfId="20" applyFont="1" applyFill="1" applyBorder="1" applyAlignment="1">
      <alignment vertical="center"/>
    </xf>
    <xf numFmtId="0" fontId="23" fillId="22" borderId="0" xfId="20" applyFont="1" applyFill="1" applyBorder="1" applyAlignment="1">
      <alignment horizontal="center"/>
    </xf>
    <xf numFmtId="0" fontId="23" fillId="22" borderId="0" xfId="20" applyFont="1" applyFill="1" applyAlignment="1">
      <alignment horizontal="center"/>
    </xf>
    <xf numFmtId="4" fontId="23" fillId="22" borderId="0" xfId="20" applyNumberFormat="1" applyFont="1" applyFill="1" applyAlignment="1">
      <alignment horizontal="center"/>
    </xf>
    <xf numFmtId="0" fontId="40" fillId="0" borderId="0" xfId="20" applyFont="1" applyBorder="1"/>
    <xf numFmtId="0" fontId="40" fillId="0" borderId="0" xfId="20" applyFont="1" applyBorder="1" applyAlignment="1">
      <alignment horizontal="center"/>
    </xf>
    <xf numFmtId="0" fontId="25" fillId="0" borderId="0" xfId="20" applyFont="1" applyBorder="1" applyAlignment="1">
      <alignment horizontal="center"/>
    </xf>
    <xf numFmtId="44" fontId="25" fillId="0" borderId="0" xfId="20" applyNumberFormat="1" applyFont="1" applyBorder="1" applyAlignment="1">
      <alignment horizontal="center"/>
    </xf>
    <xf numFmtId="0" fontId="43" fillId="19" borderId="0" xfId="20" applyFont="1" applyFill="1" applyBorder="1"/>
    <xf numFmtId="0" fontId="43" fillId="19" borderId="0" xfId="20" applyFont="1" applyFill="1" applyBorder="1" applyAlignment="1">
      <alignment horizontal="center"/>
    </xf>
    <xf numFmtId="0" fontId="29" fillId="14" borderId="0" xfId="20" applyFont="1" applyFill="1" applyBorder="1" applyAlignment="1">
      <alignment horizontal="center"/>
    </xf>
    <xf numFmtId="44" fontId="29" fillId="14" borderId="0" xfId="20" applyNumberFormat="1" applyFont="1" applyFill="1" applyBorder="1" applyAlignment="1">
      <alignment horizontal="center"/>
    </xf>
    <xf numFmtId="0" fontId="22" fillId="23" borderId="0" xfId="20" applyFont="1" applyFill="1" applyBorder="1"/>
    <xf numFmtId="0" fontId="22" fillId="23" borderId="0" xfId="20" applyFont="1" applyFill="1" applyBorder="1" applyAlignment="1">
      <alignment horizontal="center"/>
    </xf>
    <xf numFmtId="0" fontId="2" fillId="23" borderId="0" xfId="20" applyFont="1" applyFill="1" applyBorder="1" applyAlignment="1">
      <alignment horizontal="center"/>
    </xf>
    <xf numFmtId="0" fontId="2" fillId="23" borderId="0" xfId="20" applyFont="1" applyFill="1" applyBorder="1"/>
    <xf numFmtId="0" fontId="29" fillId="23" borderId="0" xfId="20" applyFont="1" applyFill="1" applyBorder="1" applyAlignment="1">
      <alignment horizontal="center"/>
    </xf>
    <xf numFmtId="44" fontId="29" fillId="23" borderId="0" xfId="20" applyNumberFormat="1" applyFont="1" applyFill="1" applyBorder="1" applyAlignment="1">
      <alignment horizontal="center"/>
    </xf>
    <xf numFmtId="0" fontId="28" fillId="11" borderId="23" xfId="20" applyFont="1" applyFill="1" applyBorder="1" applyAlignment="1"/>
    <xf numFmtId="0" fontId="28" fillId="11" borderId="24" xfId="20" applyFont="1" applyFill="1" applyBorder="1" applyAlignment="1">
      <alignment horizontal="center"/>
    </xf>
    <xf numFmtId="0" fontId="23" fillId="17" borderId="22" xfId="20" applyFont="1" applyFill="1" applyBorder="1" applyAlignment="1">
      <alignment horizontal="center"/>
    </xf>
    <xf numFmtId="0" fontId="28" fillId="11" borderId="25" xfId="20" applyFont="1" applyFill="1" applyBorder="1" applyAlignment="1"/>
    <xf numFmtId="0" fontId="23" fillId="11" borderId="24" xfId="20" applyFont="1" applyFill="1" applyBorder="1" applyAlignment="1">
      <alignment horizontal="center"/>
    </xf>
    <xf numFmtId="44" fontId="25" fillId="11" borderId="24" xfId="20" applyNumberFormat="1" applyFont="1" applyFill="1" applyBorder="1" applyAlignment="1">
      <alignment horizontal="center"/>
    </xf>
    <xf numFmtId="0" fontId="22" fillId="11" borderId="8" xfId="20" applyFont="1" applyFill="1" applyBorder="1"/>
    <xf numFmtId="0" fontId="22" fillId="11" borderId="8" xfId="20" applyFont="1" applyFill="1" applyBorder="1" applyAlignment="1">
      <alignment horizontal="center"/>
    </xf>
    <xf numFmtId="44" fontId="25" fillId="24" borderId="26" xfId="20" applyNumberFormat="1" applyFont="1" applyFill="1" applyBorder="1" applyAlignment="1">
      <alignment horizontal="center"/>
    </xf>
    <xf numFmtId="0" fontId="28" fillId="0" borderId="0" xfId="20" applyFont="1" applyFill="1" applyBorder="1" applyAlignment="1"/>
    <xf numFmtId="164" fontId="40" fillId="14" borderId="0" xfId="20" applyNumberFormat="1" applyFont="1" applyFill="1" applyBorder="1" applyAlignment="1">
      <alignment horizontal="center"/>
    </xf>
    <xf numFmtId="4" fontId="28" fillId="0" borderId="0" xfId="20" applyNumberFormat="1" applyFont="1" applyFill="1" applyAlignment="1">
      <alignment horizontal="center"/>
    </xf>
    <xf numFmtId="44" fontId="40" fillId="14" borderId="8" xfId="20" applyNumberFormat="1" applyFont="1" applyFill="1" applyBorder="1" applyAlignment="1">
      <alignment horizontal="center"/>
    </xf>
    <xf numFmtId="0" fontId="25" fillId="14" borderId="0" xfId="20" applyFont="1" applyFill="1" applyBorder="1" applyAlignment="1">
      <alignment horizontal="center"/>
    </xf>
    <xf numFmtId="44" fontId="25" fillId="14" borderId="0" xfId="20" applyNumberFormat="1" applyFont="1" applyFill="1" applyBorder="1" applyAlignment="1">
      <alignment horizontal="center"/>
    </xf>
    <xf numFmtId="0" fontId="40" fillId="16" borderId="0" xfId="20" applyFont="1" applyFill="1"/>
    <xf numFmtId="4" fontId="40" fillId="16" borderId="0" xfId="20" applyNumberFormat="1" applyFont="1" applyFill="1"/>
    <xf numFmtId="0" fontId="22" fillId="14" borderId="0" xfId="20" applyFont="1" applyFill="1" applyBorder="1" applyAlignment="1">
      <alignment horizontal="left"/>
    </xf>
    <xf numFmtId="0" fontId="22" fillId="19" borderId="0" xfId="20" applyFont="1" applyFill="1" applyBorder="1" applyAlignment="1">
      <alignment horizontal="left"/>
    </xf>
    <xf numFmtId="44" fontId="23" fillId="23" borderId="0" xfId="20" applyNumberFormat="1" applyFont="1" applyFill="1" applyBorder="1" applyAlignment="1">
      <alignment horizontal="center"/>
    </xf>
    <xf numFmtId="0" fontId="22" fillId="14" borderId="0" xfId="20" applyFont="1" applyFill="1" applyBorder="1" applyAlignment="1">
      <alignment wrapText="1"/>
    </xf>
    <xf numFmtId="0" fontId="28" fillId="14" borderId="0" xfId="19" applyFont="1" applyFill="1" applyBorder="1" applyAlignment="1">
      <alignment horizontal="left" vertical="center"/>
    </xf>
    <xf numFmtId="0" fontId="22" fillId="19" borderId="0" xfId="20" applyFont="1" applyFill="1" applyBorder="1" applyAlignment="1">
      <alignment wrapText="1"/>
    </xf>
    <xf numFmtId="0" fontId="28" fillId="19" borderId="0" xfId="19" applyFont="1" applyFill="1" applyBorder="1" applyAlignment="1"/>
    <xf numFmtId="0" fontId="2" fillId="14" borderId="0" xfId="20" applyFont="1" applyFill="1" applyBorder="1" applyAlignment="1">
      <alignment vertical="center"/>
    </xf>
    <xf numFmtId="0" fontId="22" fillId="16" borderId="0" xfId="20" applyFont="1" applyFill="1"/>
    <xf numFmtId="4" fontId="22" fillId="16" borderId="0" xfId="20" applyNumberFormat="1" applyFont="1" applyFill="1"/>
    <xf numFmtId="4" fontId="23" fillId="14" borderId="0" xfId="20" applyNumberFormat="1" applyFont="1" applyFill="1" applyBorder="1" applyAlignment="1">
      <alignment horizontal="center"/>
    </xf>
    <xf numFmtId="44" fontId="25" fillId="21" borderId="24" xfId="20" applyNumberFormat="1" applyFont="1" applyFill="1" applyBorder="1" applyAlignment="1">
      <alignment horizontal="center"/>
    </xf>
    <xf numFmtId="0" fontId="23" fillId="25" borderId="0" xfId="20" applyFont="1" applyFill="1" applyBorder="1" applyAlignment="1">
      <alignment horizontal="center"/>
    </xf>
    <xf numFmtId="0" fontId="28" fillId="16" borderId="0" xfId="20" applyFont="1" applyFill="1"/>
    <xf numFmtId="4" fontId="28" fillId="16" borderId="0" xfId="20" applyNumberFormat="1" applyFont="1" applyFill="1"/>
    <xf numFmtId="0" fontId="22" fillId="0" borderId="0" xfId="20" applyFont="1" applyBorder="1" applyAlignment="1">
      <alignment horizontal="center" wrapText="1"/>
    </xf>
    <xf numFmtId="0" fontId="28" fillId="19" borderId="0" xfId="20" applyFont="1" applyFill="1" applyBorder="1" applyAlignment="1">
      <alignment horizontal="left"/>
    </xf>
    <xf numFmtId="0" fontId="28" fillId="14" borderId="0" xfId="20" applyFont="1" applyFill="1" applyBorder="1" applyAlignment="1">
      <alignment horizontal="left"/>
    </xf>
    <xf numFmtId="44" fontId="25" fillId="24" borderId="24" xfId="20" applyNumberFormat="1" applyFont="1" applyFill="1" applyBorder="1" applyAlignment="1">
      <alignment horizontal="center"/>
    </xf>
    <xf numFmtId="44" fontId="25" fillId="15" borderId="27" xfId="20" applyNumberFormat="1" applyFont="1" applyFill="1" applyBorder="1" applyAlignment="1">
      <alignment horizontal="center"/>
    </xf>
    <xf numFmtId="0" fontId="22" fillId="10" borderId="0" xfId="20" applyFont="1" applyFill="1" applyAlignment="1"/>
    <xf numFmtId="44" fontId="22" fillId="10" borderId="0" xfId="20" applyNumberFormat="1" applyFont="1" applyFill="1" applyAlignment="1"/>
    <xf numFmtId="0" fontId="29" fillId="0" borderId="0" xfId="20" applyFont="1"/>
    <xf numFmtId="0" fontId="29" fillId="0" borderId="0" xfId="20" applyFont="1" applyAlignment="1">
      <alignment horizontal="center"/>
    </xf>
    <xf numFmtId="164" fontId="22" fillId="0" borderId="0" xfId="20" applyNumberFormat="1" applyFont="1"/>
    <xf numFmtId="0" fontId="22" fillId="0" borderId="0" xfId="20" applyFont="1" applyFill="1"/>
    <xf numFmtId="0" fontId="29" fillId="0" borderId="0" xfId="20" applyFont="1" applyFill="1"/>
    <xf numFmtId="0" fontId="29" fillId="14" borderId="0" xfId="20" applyFont="1" applyFill="1" applyBorder="1"/>
    <xf numFmtId="0" fontId="36" fillId="14" borderId="0" xfId="20" applyFont="1" applyFill="1" applyBorder="1"/>
    <xf numFmtId="0" fontId="37" fillId="14" borderId="0" xfId="20" applyFont="1" applyFill="1" applyBorder="1"/>
    <xf numFmtId="0" fontId="22" fillId="14" borderId="0" xfId="20" applyFont="1" applyFill="1" applyBorder="1" applyAlignment="1"/>
    <xf numFmtId="0" fontId="29" fillId="10" borderId="0" xfId="20" applyFont="1" applyFill="1"/>
    <xf numFmtId="0" fontId="38" fillId="14" borderId="0" xfId="20" applyFont="1" applyFill="1" applyBorder="1"/>
    <xf numFmtId="0" fontId="35" fillId="0" borderId="0" xfId="20" applyFont="1" applyFill="1"/>
    <xf numFmtId="4" fontId="22" fillId="0" borderId="0" xfId="20" applyNumberFormat="1" applyFont="1" applyFill="1"/>
    <xf numFmtId="0" fontId="0" fillId="0" borderId="0" xfId="0" applyFill="1"/>
    <xf numFmtId="0" fontId="1" fillId="14" borderId="19" xfId="20" applyFont="1" applyFill="1" applyBorder="1" applyAlignment="1">
      <alignment horizontal="justify" wrapText="1"/>
    </xf>
    <xf numFmtId="0" fontId="1" fillId="0" borderId="0" xfId="20" applyFont="1" applyFill="1" applyBorder="1" applyAlignment="1">
      <alignment wrapText="1"/>
    </xf>
    <xf numFmtId="0" fontId="1" fillId="12" borderId="0" xfId="20" applyFont="1" applyFill="1" applyBorder="1" applyAlignment="1">
      <alignment wrapText="1"/>
    </xf>
    <xf numFmtId="0" fontId="1" fillId="0" borderId="0" xfId="20" applyFont="1" applyBorder="1" applyAlignment="1">
      <alignment horizontal="center"/>
    </xf>
    <xf numFmtId="0" fontId="1" fillId="0" borderId="0" xfId="20" applyFont="1" applyBorder="1"/>
    <xf numFmtId="0" fontId="1" fillId="14" borderId="0" xfId="20" applyFont="1" applyFill="1" applyBorder="1" applyAlignment="1">
      <alignment wrapText="1"/>
    </xf>
    <xf numFmtId="0" fontId="1" fillId="14" borderId="0" xfId="20" applyFont="1" applyFill="1" applyBorder="1" applyAlignment="1">
      <alignment horizontal="center"/>
    </xf>
    <xf numFmtId="0" fontId="1" fillId="19" borderId="0" xfId="20" applyFont="1" applyFill="1" applyBorder="1" applyAlignment="1">
      <alignment horizontal="center"/>
    </xf>
    <xf numFmtId="0" fontId="1" fillId="19" borderId="0" xfId="20" applyFont="1" applyFill="1" applyBorder="1"/>
    <xf numFmtId="0" fontId="1" fillId="14" borderId="0" xfId="20" applyFont="1" applyFill="1" applyBorder="1"/>
    <xf numFmtId="0" fontId="1" fillId="14" borderId="0" xfId="20" applyFont="1" applyFill="1" applyBorder="1" applyAlignment="1">
      <alignment vertical="center"/>
    </xf>
    <xf numFmtId="0" fontId="32" fillId="9" borderId="2" xfId="0" applyFont="1" applyFill="1" applyBorder="1" applyAlignment="1">
      <alignment horizontal="center"/>
    </xf>
    <xf numFmtId="0" fontId="27" fillId="9" borderId="9" xfId="0" applyFont="1" applyFill="1" applyBorder="1" applyAlignment="1">
      <alignment horizontal="center"/>
    </xf>
    <xf numFmtId="0" fontId="27" fillId="9" borderId="10" xfId="0" applyFont="1" applyFill="1" applyBorder="1" applyAlignment="1">
      <alignment horizontal="center"/>
    </xf>
    <xf numFmtId="0" fontId="27" fillId="9" borderId="11" xfId="0" applyFont="1" applyFill="1" applyBorder="1" applyAlignment="1">
      <alignment horizontal="center"/>
    </xf>
    <xf numFmtId="0" fontId="22" fillId="13" borderId="9" xfId="0" applyFont="1" applyFill="1" applyBorder="1" applyAlignment="1">
      <alignment horizontal="center"/>
    </xf>
    <xf numFmtId="0" fontId="22" fillId="13" borderId="10" xfId="0" applyFont="1" applyFill="1" applyBorder="1" applyAlignment="1">
      <alignment horizontal="center"/>
    </xf>
    <xf numFmtId="0" fontId="22" fillId="13" borderId="11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7" fillId="9" borderId="2" xfId="0" applyFont="1" applyFill="1" applyBorder="1" applyAlignment="1">
      <alignment horizontal="center"/>
    </xf>
    <xf numFmtId="0" fontId="31" fillId="9" borderId="2" xfId="0" applyFont="1" applyFill="1" applyBorder="1" applyAlignment="1">
      <alignment horizontal="center"/>
    </xf>
    <xf numFmtId="0" fontId="32" fillId="9" borderId="3" xfId="0" applyFont="1" applyFill="1" applyBorder="1" applyAlignment="1">
      <alignment horizontal="center"/>
    </xf>
    <xf numFmtId="0" fontId="32" fillId="9" borderId="2" xfId="20" applyFont="1" applyFill="1" applyBorder="1" applyAlignment="1">
      <alignment horizontal="center"/>
    </xf>
    <xf numFmtId="0" fontId="27" fillId="9" borderId="15" xfId="20" applyFont="1" applyFill="1" applyBorder="1" applyAlignment="1">
      <alignment horizontal="center"/>
    </xf>
    <xf numFmtId="0" fontId="27" fillId="9" borderId="16" xfId="20" applyFont="1" applyFill="1" applyBorder="1" applyAlignment="1">
      <alignment horizontal="center"/>
    </xf>
    <xf numFmtId="0" fontId="27" fillId="9" borderId="17" xfId="20" applyFont="1" applyFill="1" applyBorder="1" applyAlignment="1">
      <alignment horizontal="center"/>
    </xf>
    <xf numFmtId="0" fontId="27" fillId="9" borderId="21" xfId="20" applyFont="1" applyFill="1" applyBorder="1" applyAlignment="1">
      <alignment horizontal="center"/>
    </xf>
    <xf numFmtId="0" fontId="27" fillId="9" borderId="18" xfId="20" applyFont="1" applyFill="1" applyBorder="1" applyAlignment="1">
      <alignment horizontal="center"/>
    </xf>
    <xf numFmtId="0" fontId="27" fillId="9" borderId="7" xfId="20" applyFont="1" applyFill="1" applyBorder="1" applyAlignment="1">
      <alignment horizontal="center"/>
    </xf>
    <xf numFmtId="0" fontId="32" fillId="9" borderId="21" xfId="20" applyFont="1" applyFill="1" applyBorder="1" applyAlignment="1">
      <alignment horizont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rmal 2" xfId="20"/>
    <cellStyle name="Normal 3" xfId="19"/>
    <cellStyle name="Note" xfId="15"/>
    <cellStyle name="Status" xfId="16"/>
    <cellStyle name="Text" xfId="17"/>
    <cellStyle name="Warning" xfId="18"/>
  </cellStyles>
  <dxfs count="668"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rgb="FF1C4587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ela15" displayName="Tabela15" ref="A6:K72" totalsRowCount="1" headerRowDxfId="667" dataDxfId="666" totalsRowDxfId="665">
  <tableColumns count="11">
    <tableColumn id="1" name="DESCRITIVO" totalsRowLabel="Total" dataDxfId="664" totalsRowDxfId="663"/>
    <tableColumn id="2" name="NOMENCLATURA" dataDxfId="662" totalsRowDxfId="661"/>
    <tableColumn id="3" name="LOTAÇÃO" dataDxfId="660" totalsRowDxfId="659"/>
    <tableColumn id="4" name="SÍMBOLO" dataDxfId="658" totalsRowDxfId="657"/>
    <tableColumn id="5" name="QUANT." totalsRowFunction="sum" dataDxfId="656" totalsRowDxfId="655"/>
    <tableColumn id="6" name="NOME" dataDxfId="654" totalsRowDxfId="653"/>
    <tableColumn id="7" name="CATEGORIA" dataDxfId="652" totalsRowDxfId="651"/>
    <tableColumn id="8" name="AGP" totalsRowFunction="custom" dataDxfId="650" totalsRowDxfId="649">
      <totalsRowFormula>SUBTOTAL(109,H7:H71)</totalsRowFormula>
    </tableColumn>
    <tableColumn id="9" name="VENCIMENTO" totalsRowFunction="custom" dataDxfId="648" totalsRowDxfId="647">
      <totalsRowFormula>SUBTOTAL(109,I7:I71)</totalsRowFormula>
    </tableColumn>
    <tableColumn id="10" name="REPRESENTAÇÃO" totalsRowFunction="custom" dataDxfId="646" totalsRowDxfId="645">
      <totalsRowFormula>SUBTOTAL(109,J7:J71)</totalsRowFormula>
    </tableColumn>
    <tableColumn id="11" name="TOTAL" totalsRowFunction="custom" dataDxfId="644" totalsRowDxfId="643">
      <totalsRowFormula>SUBTOTAL(109,K7:K71)</totalsRowFormula>
    </tableColumn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id="14" name="Tabela627333945515763" displayName="Tabela627333945515763" ref="A171:H190" totalsRowShown="0" headerRowDxfId="549" tableBorderDxfId="548" headerRowCellStyle="Normal 2">
  <tableColumns count="8">
    <tableColumn id="1" name="DESCRITIVO" dataDxfId="547" dataCellStyle="Normal 2"/>
    <tableColumn id="2" name="NOMENCLATURA" dataDxfId="546" dataCellStyle="Normal 2"/>
    <tableColumn id="3" name="LOTAÇÃO" dataDxfId="545" dataCellStyle="Normal 2"/>
    <tableColumn id="4" name="SÍMBOLO" dataDxfId="544" dataCellStyle="Normal 2"/>
    <tableColumn id="5" name="QUANT." dataDxfId="543" dataCellStyle="Normal 2"/>
    <tableColumn id="6" name="NOME" dataDxfId="542" dataCellStyle="Normal 2"/>
    <tableColumn id="7" name="CATEGORIA" dataDxfId="541" dataCellStyle="Normal 2"/>
    <tableColumn id="8" name="VALOR" dataDxfId="540" dataCellStyle="Normal 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1" name="Tabela21628344046525864" displayName="Tabela21628344046525864" ref="A6:K79" totalsRowShown="0" headerRowDxfId="539" dataDxfId="538" dataCellStyle="Normal 2">
  <sortState ref="A7:K11">
    <sortCondition ref="D73"/>
  </sortState>
  <tableColumns count="11">
    <tableColumn id="1" name="FUNÇÃO" dataDxfId="537" dataCellStyle="Normal 2"/>
    <tableColumn id="2" name="NOMECLATURA" dataDxfId="536" dataCellStyle="Normal 2"/>
    <tableColumn id="3" name="LOTAÇÃO" dataDxfId="535" dataCellStyle="Normal 2"/>
    <tableColumn id="4" name="SÍMBOLO" dataDxfId="534" dataCellStyle="Normal 2"/>
    <tableColumn id="5" name="QUANT." dataDxfId="533" dataCellStyle="Normal 2"/>
    <tableColumn id="6" name="NOME" dataDxfId="532" dataCellStyle="Normal 2"/>
    <tableColumn id="7" name="CATEGORIA" dataDxfId="531" dataCellStyle="Normal 2"/>
    <tableColumn id="8" name="AGP" dataDxfId="530" dataCellStyle="Normal 2"/>
    <tableColumn id="9" name="VENCIMENTO" dataDxfId="529" dataCellStyle="Normal 2"/>
    <tableColumn id="10" name="REPRESENTAÇÃO" dataDxfId="528" dataCellStyle="Normal 2"/>
    <tableColumn id="11" name="TOTAL" dataDxfId="527" dataCellStyle="Normal 2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2" name="Tabela41729354147535965" displayName="Tabela41729354147535965" ref="A2:D3" totalsRowShown="0" headerRowBorderDxfId="526" tableBorderDxfId="525" totalsRowBorderDxfId="524">
  <tableColumns count="4">
    <tableColumn id="1" name="PREENCHIDOS" dataDxfId="523" dataCellStyle="Normal 2"/>
    <tableColumn id="2" name="136" dataDxfId="522" dataCellStyle="Normal 2"/>
    <tableColumn id="3" name="Colunas1" dataDxfId="521"/>
    <tableColumn id="4" name="Colunas2" dataDxfId="52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" name="Tabela72430364248546066" displayName="Tabela72430364248546066" ref="A82:H104" totalsRowShown="0" headerRowDxfId="519">
  <sortState ref="A83:H87">
    <sortCondition ref="A99"/>
  </sortState>
  <tableColumns count="8">
    <tableColumn id="1" name="Colunas1" dataDxfId="518" dataCellStyle="Normal 2"/>
    <tableColumn id="2" name="Colunas2" dataDxfId="517" dataCellStyle="Normal 2"/>
    <tableColumn id="3" name="Colunas3" dataDxfId="516" dataCellStyle="Normal 2"/>
    <tableColumn id="4" name="Colunas4" dataDxfId="515" dataCellStyle="Normal 2"/>
    <tableColumn id="5" name="Colunas5" dataDxfId="514" dataCellStyle="Normal 2"/>
    <tableColumn id="6" name="Colunas6" dataDxfId="513" dataCellStyle="Normal 2"/>
    <tableColumn id="7" name="EXQ" dataDxfId="512" dataCellStyle="Normal 2"/>
    <tableColumn id="8" name="Colunas7" dataDxfId="511" dataCellStyle="Normal 2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5" name="Tabela92531374349556167" displayName="Tabela92531374349556167" ref="A109:K153" totalsRowShown="0" headerRowDxfId="510">
  <tableColumns count="11">
    <tableColumn id="1" name="Colunas1" dataDxfId="509" dataCellStyle="Normal 2"/>
    <tableColumn id="2" name="Colunas2" dataDxfId="508" dataCellStyle="Normal 2"/>
    <tableColumn id="3" name="Colunas3" dataDxfId="507" dataCellStyle="Normal 2"/>
    <tableColumn id="4" name="Colunas4" dataDxfId="506" dataCellStyle="Normal 2"/>
    <tableColumn id="5" name="Colunas5" dataDxfId="505" dataCellStyle="Normal 2"/>
    <tableColumn id="6" name="Colunas6" dataDxfId="504" dataCellStyle="Normal 2"/>
    <tableColumn id="7" name="Colunas7" dataDxfId="503" dataCellStyle="Normal 2"/>
    <tableColumn id="8" name="Colunas8" dataDxfId="502" dataCellStyle="Normal 2"/>
    <tableColumn id="9" name="Colunas9" dataDxfId="501" dataCellStyle="Normal 2"/>
    <tableColumn id="10" name="Colunas10" dataDxfId="500" dataCellStyle="Normal 2"/>
    <tableColumn id="11" name="Colunas11" dataDxfId="499" dataCellStyle="Normal 2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ela52632384450566268" displayName="Tabela52632384450566268" ref="A157:H167" totalsRowShown="0" headerRowDxfId="498" tableBorderDxfId="497" headerRowCellStyle="Normal 2">
  <tableColumns count="8">
    <tableColumn id="1" name="Colunas1" dataDxfId="496" dataCellStyle="Normal 2"/>
    <tableColumn id="2" name="Colunas2" dataDxfId="495" dataCellStyle="Normal 2"/>
    <tableColumn id="3" name="Colunas3" dataDxfId="494" dataCellStyle="Normal 2"/>
    <tableColumn id="4" name="Colunas4" dataDxfId="493" dataCellStyle="Normal 2"/>
    <tableColumn id="5" name="Colunas5" dataDxfId="492" dataCellStyle="Normal 2"/>
    <tableColumn id="6" name="Colunas6"/>
    <tableColumn id="7" name="Colunas7" dataDxfId="491" dataCellStyle="Normal 2"/>
    <tableColumn id="8" name="Colunas8" dataDxfId="490" dataCellStyle="Normal 2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6" name="Tabela62733394551576369" displayName="Tabela62733394551576369" ref="A171:H190" totalsRowShown="0" headerRowDxfId="489" tableBorderDxfId="488" headerRowCellStyle="Normal 2">
  <tableColumns count="8">
    <tableColumn id="1" name="DESCRITIVO" dataDxfId="487" dataCellStyle="Normal 2"/>
    <tableColumn id="2" name="NOMENCLATURA" dataDxfId="486" dataCellStyle="Normal 2"/>
    <tableColumn id="3" name="LOTAÇÃO" dataDxfId="485" dataCellStyle="Normal 2"/>
    <tableColumn id="4" name="SÍMBOLO" dataDxfId="484" dataCellStyle="Normal 2"/>
    <tableColumn id="5" name="QUANT." dataDxfId="483" dataCellStyle="Normal 2"/>
    <tableColumn id="6" name="NOME" dataDxfId="482" dataCellStyle="Normal 2"/>
    <tableColumn id="7" name="CATEGORIA" dataDxfId="481" dataCellStyle="Normal 2"/>
    <tableColumn id="8" name="VALOR" dataDxfId="480" dataCellStyle="Normal 2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7" name="Tabela2162834404652586418" displayName="Tabela2162834404652586418" ref="A6:K79" totalsRowShown="0" headerRowDxfId="479" dataDxfId="478" dataCellStyle="Normal 2">
  <sortState ref="A7:K11">
    <sortCondition ref="D73"/>
  </sortState>
  <tableColumns count="11">
    <tableColumn id="1" name="FUNÇÃO" dataDxfId="477" dataCellStyle="Normal 2"/>
    <tableColumn id="2" name="NOMECLATURA" dataDxfId="476" dataCellStyle="Normal 2"/>
    <tableColumn id="3" name="LOTAÇÃO" dataDxfId="475" dataCellStyle="Normal 2"/>
    <tableColumn id="4" name="SÍMBOLO" dataDxfId="474" dataCellStyle="Normal 2"/>
    <tableColumn id="5" name="QUANT." dataDxfId="473" dataCellStyle="Normal 2"/>
    <tableColumn id="6" name="NOME" dataDxfId="472" dataCellStyle="Normal 2"/>
    <tableColumn id="7" name="CATEGORIA" dataDxfId="471" dataCellStyle="Normal 2"/>
    <tableColumn id="8" name="AGP" dataDxfId="470" dataCellStyle="Normal 2"/>
    <tableColumn id="9" name="VENCIMENTO" dataDxfId="469" dataCellStyle="Normal 2"/>
    <tableColumn id="10" name="REPRESENTAÇÃO" dataDxfId="468" dataCellStyle="Normal 2"/>
    <tableColumn id="11" name="TOTAL" dataDxfId="467" dataCellStyle="Normal 2"/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18" name="Tabela4172935414753596519" displayName="Tabela4172935414753596519" ref="A2:D3" totalsRowShown="0" headerRowBorderDxfId="466" tableBorderDxfId="465" totalsRowBorderDxfId="464">
  <tableColumns count="4">
    <tableColumn id="1" name="PREENCHIDOS" dataDxfId="463" dataCellStyle="Normal 2"/>
    <tableColumn id="2" name="136" dataDxfId="462" dataCellStyle="Normal 2"/>
    <tableColumn id="3" name="Colunas1" dataDxfId="461"/>
    <tableColumn id="4" name="Colunas2" dataDxfId="46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Tabela7243036424854606620" displayName="Tabela7243036424854606620" ref="A82:H104" totalsRowShown="0" headerRowDxfId="459">
  <sortState ref="A83:H87">
    <sortCondition ref="A99"/>
  </sortState>
  <tableColumns count="8">
    <tableColumn id="1" name="Colunas1" dataDxfId="458" dataCellStyle="Normal 2"/>
    <tableColumn id="2" name="Colunas2" dataDxfId="457" dataCellStyle="Normal 2"/>
    <tableColumn id="3" name="Colunas3" dataDxfId="456" dataCellStyle="Normal 2"/>
    <tableColumn id="4" name="Colunas4" dataDxfId="455" dataCellStyle="Normal 2"/>
    <tableColumn id="5" name="Colunas5" dataDxfId="454" dataCellStyle="Normal 2"/>
    <tableColumn id="6" name="Colunas6" dataDxfId="453" dataCellStyle="Normal 2"/>
    <tableColumn id="7" name="EXQ" dataDxfId="452" dataCellStyle="Normal 2"/>
    <tableColumn id="8" name="Colunas7" dataDxfId="451" dataCellStyle="Normal 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6" name="Tabela27" displayName="Tabela27" ref="A75:H98" totalsRowCount="1" headerRowDxfId="642" dataDxfId="641" totalsRowDxfId="640">
  <tableColumns count="8">
    <tableColumn id="1" name="DESCRITIVO" dataDxfId="639" totalsRowDxfId="638"/>
    <tableColumn id="2" name="NOMENCLATURA" dataDxfId="637" totalsRowDxfId="636"/>
    <tableColumn id="3" name="LOTAÇÃO" dataDxfId="635" totalsRowDxfId="634"/>
    <tableColumn id="4" name="SÍMBOLO" dataDxfId="633" totalsRowDxfId="632"/>
    <tableColumn id="5" name="QUANT." totalsRowFunction="custom" dataDxfId="631" totalsRowDxfId="630">
      <totalsRowFormula>SUM(E76:E97)</totalsRowFormula>
    </tableColumn>
    <tableColumn id="6" name="NOME" dataDxfId="629" totalsRowDxfId="628"/>
    <tableColumn id="7" name="CATEGORIA" dataDxfId="627" totalsRowDxfId="626"/>
    <tableColumn id="8" name="TOTAL" totalsRowFunction="sum" dataDxfId="625" totalsRowDxfId="624"/>
  </tableColumns>
  <tableStyleInfo name="TableStyleMedium16" showFirstColumn="0" showLastColumn="0" showRowStripes="1" showColumnStripes="0"/>
</table>
</file>

<file path=xl/tables/table20.xml><?xml version="1.0" encoding="utf-8"?>
<table xmlns="http://schemas.openxmlformats.org/spreadsheetml/2006/main" id="20" name="Tabela9253137434955616721" displayName="Tabela9253137434955616721" ref="A109:K153" totalsRowShown="0" headerRowDxfId="450">
  <tableColumns count="11">
    <tableColumn id="1" name="Colunas1" dataDxfId="449" dataCellStyle="Normal 2"/>
    <tableColumn id="2" name="Colunas2" dataDxfId="448" dataCellStyle="Normal 2"/>
    <tableColumn id="3" name="Colunas3" dataDxfId="447" dataCellStyle="Normal 2"/>
    <tableColumn id="4" name="Colunas4" dataDxfId="446" dataCellStyle="Normal 2"/>
    <tableColumn id="5" name="Colunas5" dataDxfId="445" dataCellStyle="Normal 2"/>
    <tableColumn id="6" name="Colunas6" dataDxfId="444" dataCellStyle="Normal 2"/>
    <tableColumn id="7" name="Colunas7" dataDxfId="443" dataCellStyle="Normal 2"/>
    <tableColumn id="8" name="Colunas8" dataDxfId="442" dataCellStyle="Normal 2"/>
    <tableColumn id="9" name="Colunas9" dataDxfId="441" dataCellStyle="Normal 2"/>
    <tableColumn id="10" name="Colunas10" dataDxfId="440" dataCellStyle="Normal 2"/>
    <tableColumn id="11" name="Colunas11" dataDxfId="439" dataCellStyle="Normal 2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1" name="Tabela5263238445056626822" displayName="Tabela5263238445056626822" ref="A157:H167" totalsRowShown="0" headerRowDxfId="438" tableBorderDxfId="437" headerRowCellStyle="Normal 2">
  <tableColumns count="8">
    <tableColumn id="1" name="Colunas1" dataDxfId="436" dataCellStyle="Normal 2"/>
    <tableColumn id="2" name="Colunas2" dataDxfId="435" dataCellStyle="Normal 2"/>
    <tableColumn id="3" name="Colunas3" dataDxfId="434" dataCellStyle="Normal 2"/>
    <tableColumn id="4" name="Colunas4" dataDxfId="433" dataCellStyle="Normal 2"/>
    <tableColumn id="5" name="Colunas5" dataDxfId="432" dataCellStyle="Normal 2"/>
    <tableColumn id="6" name="Colunas6"/>
    <tableColumn id="7" name="Colunas7" dataDxfId="431" dataCellStyle="Normal 2"/>
    <tableColumn id="8" name="Colunas8" dataDxfId="430" dataCellStyle="Normal 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2" name="Tabela6273339455157636923" displayName="Tabela6273339455157636923" ref="A171:H190" totalsRowShown="0" headerRowDxfId="429" tableBorderDxfId="428" headerRowCellStyle="Normal 2">
  <tableColumns count="8">
    <tableColumn id="1" name="DESCRITIVO" dataDxfId="427" dataCellStyle="Normal 2"/>
    <tableColumn id="2" name="NOMENCLATURA" dataDxfId="426" dataCellStyle="Normal 2"/>
    <tableColumn id="3" name="LOTAÇÃO" dataDxfId="425" dataCellStyle="Normal 2"/>
    <tableColumn id="4" name="SÍMBOLO" dataDxfId="424" dataCellStyle="Normal 2"/>
    <tableColumn id="5" name="QUANT." dataDxfId="423" dataCellStyle="Normal 2"/>
    <tableColumn id="6" name="NOME" dataDxfId="422" dataCellStyle="Normal 2"/>
    <tableColumn id="7" name="CATEGORIA" dataDxfId="421" dataCellStyle="Normal 2"/>
    <tableColumn id="8" name="VALOR" dataDxfId="420" dataCellStyle="Normal 2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3" name="Tabela216283440465258641824" displayName="Tabela216283440465258641824" ref="A6:K79" totalsRowShown="0" headerRowDxfId="419" dataDxfId="418" dataCellStyle="Normal 2">
  <sortState ref="A7:K11">
    <sortCondition ref="D73"/>
  </sortState>
  <tableColumns count="11">
    <tableColumn id="1" name="FUNÇÃO" dataDxfId="417" dataCellStyle="Normal 2"/>
    <tableColumn id="2" name="NOMECLATURA" dataDxfId="416" dataCellStyle="Normal 2"/>
    <tableColumn id="3" name="LOTAÇÃO" dataDxfId="415" dataCellStyle="Normal 2"/>
    <tableColumn id="4" name="SÍMBOLO" dataDxfId="414" dataCellStyle="Normal 2"/>
    <tableColumn id="5" name="QUANT." dataDxfId="413" dataCellStyle="Normal 2"/>
    <tableColumn id="6" name="NOME" dataDxfId="412" dataCellStyle="Normal 2"/>
    <tableColumn id="7" name="CATEGORIA" dataDxfId="411" dataCellStyle="Normal 2"/>
    <tableColumn id="8" name="AGP" dataDxfId="410" dataCellStyle="Normal 2"/>
    <tableColumn id="9" name="VENCIMENTO" dataDxfId="409" dataCellStyle="Normal 2"/>
    <tableColumn id="10" name="REPRESENTAÇÃO" dataDxfId="408" dataCellStyle="Normal 2"/>
    <tableColumn id="11" name="TOTAL" dataDxfId="407" dataCellStyle="Normal 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4" name="Tabela417293541475359651925" displayName="Tabela417293541475359651925" ref="A2:D3" totalsRowShown="0" headerRowBorderDxfId="406" tableBorderDxfId="405" totalsRowBorderDxfId="404">
  <tableColumns count="4">
    <tableColumn id="1" name="PREENCHIDOS" dataDxfId="403" dataCellStyle="Normal 2"/>
    <tableColumn id="2" name="136" dataDxfId="402" dataCellStyle="Normal 2"/>
    <tableColumn id="3" name="Colunas1" dataDxfId="401"/>
    <tableColumn id="4" name="Colunas2" dataDxfId="40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Tabela724303642485460662026" displayName="Tabela724303642485460662026" ref="A82:H104" totalsRowShown="0" headerRowDxfId="399">
  <sortState ref="A83:H87">
    <sortCondition ref="A99"/>
  </sortState>
  <tableColumns count="8">
    <tableColumn id="1" name="Colunas1" dataDxfId="398" dataCellStyle="Normal 2"/>
    <tableColumn id="2" name="Colunas2" dataDxfId="397" dataCellStyle="Normal 2"/>
    <tableColumn id="3" name="Colunas3" dataDxfId="396" dataCellStyle="Normal 2"/>
    <tableColumn id="4" name="Colunas4" dataDxfId="395" dataCellStyle="Normal 2"/>
    <tableColumn id="5" name="Colunas5" dataDxfId="394" dataCellStyle="Normal 2"/>
    <tableColumn id="6" name="Colunas6" dataDxfId="393" dataCellStyle="Normal 2"/>
    <tableColumn id="7" name="EXQ" dataDxfId="392" dataCellStyle="Normal 2"/>
    <tableColumn id="8" name="Colunas7" dataDxfId="391" dataCellStyle="Normal 2"/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26" name="Tabela925313743495561672127" displayName="Tabela925313743495561672127" ref="A109:K153" totalsRowShown="0" headerRowDxfId="390">
  <tableColumns count="11">
    <tableColumn id="1" name="Colunas1" dataDxfId="389" dataCellStyle="Normal 2"/>
    <tableColumn id="2" name="Colunas2" dataDxfId="388" dataCellStyle="Normal 2"/>
    <tableColumn id="3" name="Colunas3" dataDxfId="387" dataCellStyle="Normal 2"/>
    <tableColumn id="4" name="Colunas4" dataDxfId="386" dataCellStyle="Normal 2"/>
    <tableColumn id="5" name="Colunas5" dataDxfId="385" dataCellStyle="Normal 2"/>
    <tableColumn id="6" name="Colunas6" dataDxfId="384" dataCellStyle="Normal 2"/>
    <tableColumn id="7" name="Colunas7" dataDxfId="383" dataCellStyle="Normal 2"/>
    <tableColumn id="8" name="Colunas8" dataDxfId="382" dataCellStyle="Normal 2"/>
    <tableColumn id="9" name="Colunas9" dataDxfId="381" dataCellStyle="Normal 2"/>
    <tableColumn id="10" name="Colunas10" dataDxfId="380" dataCellStyle="Normal 2"/>
    <tableColumn id="11" name="Colunas11" dataDxfId="379" dataCellStyle="Normal 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27" name="Tabela526323844505662682228" displayName="Tabela526323844505662682228" ref="A157:H167" totalsRowShown="0" headerRowDxfId="378" tableBorderDxfId="377" headerRowCellStyle="Normal 2">
  <tableColumns count="8">
    <tableColumn id="1" name="Colunas1" dataDxfId="376" dataCellStyle="Normal 2"/>
    <tableColumn id="2" name="Colunas2" dataDxfId="375" dataCellStyle="Normal 2"/>
    <tableColumn id="3" name="Colunas3" dataDxfId="374" dataCellStyle="Normal 2"/>
    <tableColumn id="4" name="Colunas4" dataDxfId="373" dataCellStyle="Normal 2"/>
    <tableColumn id="5" name="Colunas5" dataDxfId="372" dataCellStyle="Normal 2"/>
    <tableColumn id="6" name="Colunas6"/>
    <tableColumn id="7" name="Colunas7" dataDxfId="371" dataCellStyle="Normal 2"/>
    <tableColumn id="8" name="Colunas8" dataDxfId="370" dataCellStyle="Normal 2"/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28" name="Tabela627333945515763692329" displayName="Tabela627333945515763692329" ref="A171:H190" totalsRowShown="0" headerRowDxfId="369" tableBorderDxfId="368" headerRowCellStyle="Normal 2">
  <tableColumns count="8">
    <tableColumn id="1" name="DESCRITIVO" dataDxfId="367" dataCellStyle="Normal 2"/>
    <tableColumn id="2" name="NOMENCLATURA" dataDxfId="366" dataCellStyle="Normal 2"/>
    <tableColumn id="3" name="LOTAÇÃO" dataDxfId="365" dataCellStyle="Normal 2"/>
    <tableColumn id="4" name="SÍMBOLO" dataDxfId="364" dataCellStyle="Normal 2"/>
    <tableColumn id="5" name="QUANT." dataDxfId="363" dataCellStyle="Normal 2"/>
    <tableColumn id="6" name="NOME" dataDxfId="362" dataCellStyle="Normal 2"/>
    <tableColumn id="7" name="CATEGORIA" dataDxfId="361" dataCellStyle="Normal 2"/>
    <tableColumn id="8" name="VALOR" dataDxfId="360" dataCellStyle="Normal 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29" name="Tabela21628344046525864182430" displayName="Tabela21628344046525864182430" ref="A6:K79" totalsRowShown="0" headerRowDxfId="359" dataDxfId="358" dataCellStyle="Normal 2">
  <sortState ref="A7:K11">
    <sortCondition ref="D73"/>
  </sortState>
  <tableColumns count="11">
    <tableColumn id="1" name="FUNÇÃO" dataDxfId="357" dataCellStyle="Normal 2"/>
    <tableColumn id="2" name="NOMECLATURA" dataDxfId="356" dataCellStyle="Normal 2"/>
    <tableColumn id="3" name="LOTAÇÃO" dataDxfId="355" dataCellStyle="Normal 2"/>
    <tableColumn id="4" name="SÍMBOLO" dataDxfId="354" dataCellStyle="Normal 2"/>
    <tableColumn id="5" name="QUANT." dataDxfId="353" dataCellStyle="Normal 2"/>
    <tableColumn id="6" name="NOME" dataDxfId="352" dataCellStyle="Normal 2"/>
    <tableColumn id="7" name="CATEGORIA" dataDxfId="351" dataCellStyle="Normal 2"/>
    <tableColumn id="8" name="AGP" dataDxfId="350" dataCellStyle="Normal 2"/>
    <tableColumn id="9" name="VENCIMENTO" dataDxfId="349" dataCellStyle="Normal 2"/>
    <tableColumn id="10" name="REPRESENTAÇÃO" dataDxfId="348" dataCellStyle="Normal 2"/>
    <tableColumn id="11" name="TOTAL" dataDxfId="347" dataCellStyle="Normal 2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7" name="Tabela38" displayName="Tabela38" ref="A101:L149" totalsRowShown="0" headerRowDxfId="623" dataDxfId="622">
  <tableColumns count="12">
    <tableColumn id="1" name="DESCRITIVO" dataDxfId="621"/>
    <tableColumn id="2" name="NOMENCLATURA" dataDxfId="620"/>
    <tableColumn id="3" name="LOTAÇÃO" dataDxfId="619"/>
    <tableColumn id="4" name="SÍMBOLO" dataDxfId="618"/>
    <tableColumn id="5" name="QUANT." dataDxfId="617"/>
    <tableColumn id="6" name="NOME" dataDxfId="616"/>
    <tableColumn id="7" name="CATEGORIA" dataDxfId="615"/>
    <tableColumn id="8" name="VALOR" dataDxfId="614"/>
    <tableColumn id="9" name="Colunas1" dataDxfId="613"/>
    <tableColumn id="10" name="Colunas2" dataDxfId="612"/>
    <tableColumn id="11" name="Colunas3" dataDxfId="611">
      <calculatedColumnFormula>Tabela38[[#This Row],[VALOR]]</calculatedColumnFormula>
    </tableColumn>
    <tableColumn id="14" name="observação" dataDxfId="610"/>
  </tableColumns>
  <tableStyleInfo name="TableStyleMedium16" showFirstColumn="0" showLastColumn="0" showRowStripes="1" showColumnStripes="0"/>
</table>
</file>

<file path=xl/tables/table30.xml><?xml version="1.0" encoding="utf-8"?>
<table xmlns="http://schemas.openxmlformats.org/spreadsheetml/2006/main" id="30" name="Tabela41729354147535965192531" displayName="Tabela41729354147535965192531" ref="A2:D3" totalsRowShown="0" headerRowBorderDxfId="346" tableBorderDxfId="345" totalsRowBorderDxfId="344">
  <tableColumns count="4">
    <tableColumn id="1" name="PREENCHIDOS" dataDxfId="343" dataCellStyle="Normal 2"/>
    <tableColumn id="2" name="136" dataDxfId="342" dataCellStyle="Normal 2"/>
    <tableColumn id="3" name="Colunas1" dataDxfId="341"/>
    <tableColumn id="4" name="Colunas2" dataDxfId="340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1" name="Tabela72430364248546066202632" displayName="Tabela72430364248546066202632" ref="A82:H104" totalsRowShown="0" headerRowDxfId="339">
  <sortState ref="A83:H87">
    <sortCondition ref="A99"/>
  </sortState>
  <tableColumns count="8">
    <tableColumn id="1" name="Colunas1" dataDxfId="338" dataCellStyle="Normal 2"/>
    <tableColumn id="2" name="Colunas2" dataDxfId="337" dataCellStyle="Normal 2"/>
    <tableColumn id="3" name="Colunas3" dataDxfId="336" dataCellStyle="Normal 2"/>
    <tableColumn id="4" name="Colunas4" dataDxfId="335" dataCellStyle="Normal 2"/>
    <tableColumn id="5" name="Colunas5" dataDxfId="334" dataCellStyle="Normal 2"/>
    <tableColumn id="6" name="Colunas6" dataDxfId="333" dataCellStyle="Normal 2"/>
    <tableColumn id="7" name="EXQ" dataDxfId="332" dataCellStyle="Normal 2"/>
    <tableColumn id="8" name="Colunas7" dataDxfId="331" dataCellStyle="Normal 2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32" name="Tabela92531374349556167212733" displayName="Tabela92531374349556167212733" ref="A109:K153" totalsRowShown="0" headerRowDxfId="330">
  <tableColumns count="11">
    <tableColumn id="1" name="Colunas1" dataDxfId="329" dataCellStyle="Normal 2"/>
    <tableColumn id="2" name="Colunas2" dataDxfId="328" dataCellStyle="Normal 2"/>
    <tableColumn id="3" name="Colunas3" dataDxfId="327" dataCellStyle="Normal 2"/>
    <tableColumn id="4" name="Colunas4" dataDxfId="326" dataCellStyle="Normal 2"/>
    <tableColumn id="5" name="Colunas5" dataDxfId="325" dataCellStyle="Normal 2"/>
    <tableColumn id="6" name="Colunas6" dataDxfId="324" dataCellStyle="Normal 2"/>
    <tableColumn id="7" name="Colunas7" dataDxfId="323" dataCellStyle="Normal 2"/>
    <tableColumn id="8" name="Colunas8" dataDxfId="322" dataCellStyle="Normal 2"/>
    <tableColumn id="9" name="Colunas9" dataDxfId="321" dataCellStyle="Normal 2"/>
    <tableColumn id="10" name="Colunas10" dataDxfId="320" dataCellStyle="Normal 2"/>
    <tableColumn id="11" name="Colunas11" dataDxfId="319" dataCellStyle="Normal 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33" name="Tabela52632384450566268222834" displayName="Tabela52632384450566268222834" ref="A157:H167" totalsRowShown="0" headerRowDxfId="318" tableBorderDxfId="317" headerRowCellStyle="Normal 2">
  <tableColumns count="8">
    <tableColumn id="1" name="Colunas1" dataDxfId="316" dataCellStyle="Normal 2"/>
    <tableColumn id="2" name="Colunas2" dataDxfId="315" dataCellStyle="Normal 2"/>
    <tableColumn id="3" name="Colunas3" dataDxfId="314" dataCellStyle="Normal 2"/>
    <tableColumn id="4" name="Colunas4" dataDxfId="313" dataCellStyle="Normal 2"/>
    <tableColumn id="5" name="Colunas5" dataDxfId="312" dataCellStyle="Normal 2"/>
    <tableColumn id="6" name="Colunas6"/>
    <tableColumn id="7" name="Colunas7" dataDxfId="311" dataCellStyle="Normal 2"/>
    <tableColumn id="8" name="Colunas8" dataDxfId="310" dataCellStyle="Normal 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34" name="Tabela62733394551576369232935" displayName="Tabela62733394551576369232935" ref="A171:H190" totalsRowShown="0" headerRowDxfId="309" tableBorderDxfId="308" headerRowCellStyle="Normal 2">
  <tableColumns count="8">
    <tableColumn id="1" name="DESCRITIVO" dataDxfId="307" dataCellStyle="Normal 2"/>
    <tableColumn id="2" name="NOMENCLATURA" dataDxfId="306" dataCellStyle="Normal 2"/>
    <tableColumn id="3" name="LOTAÇÃO" dataDxfId="305" dataCellStyle="Normal 2"/>
    <tableColumn id="4" name="SÍMBOLO" dataDxfId="304" dataCellStyle="Normal 2"/>
    <tableColumn id="5" name="QUANT." dataDxfId="303" dataCellStyle="Normal 2"/>
    <tableColumn id="6" name="NOME" dataDxfId="302" dataCellStyle="Normal 2"/>
    <tableColumn id="7" name="CATEGORIA" dataDxfId="301" dataCellStyle="Normal 2"/>
    <tableColumn id="8" name="VALOR" dataDxfId="300" dataCellStyle="Normal 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35" name="Tabela2162834404652586418243036" displayName="Tabela2162834404652586418243036" ref="A6:K79" totalsRowShown="0" headerRowDxfId="299" dataDxfId="298" dataCellStyle="Normal 2">
  <sortState ref="A7:K11">
    <sortCondition ref="D73"/>
  </sortState>
  <tableColumns count="11">
    <tableColumn id="1" name="FUNÇÃO" dataDxfId="297" dataCellStyle="Normal 2"/>
    <tableColumn id="2" name="NOMECLATURA" dataDxfId="296" dataCellStyle="Normal 2"/>
    <tableColumn id="3" name="LOTAÇÃO" dataDxfId="295" dataCellStyle="Normal 2"/>
    <tableColumn id="4" name="SÍMBOLO" dataDxfId="294" dataCellStyle="Normal 2"/>
    <tableColumn id="5" name="QUANT." dataDxfId="293" dataCellStyle="Normal 2"/>
    <tableColumn id="6" name="NOME" dataDxfId="292" dataCellStyle="Normal 2"/>
    <tableColumn id="7" name="CATEGORIA" dataDxfId="291" dataCellStyle="Normal 2"/>
    <tableColumn id="8" name="AGP" dataDxfId="290" dataCellStyle="Normal 2"/>
    <tableColumn id="9" name="VENCIMENTO" dataDxfId="289" dataCellStyle="Normal 2"/>
    <tableColumn id="10" name="REPRESENTAÇÃO" dataDxfId="288" dataCellStyle="Normal 2"/>
    <tableColumn id="11" name="TOTAL" dataDxfId="287" dataCellStyle="Normal 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36" name="Tabela4172935414753596519253137" displayName="Tabela4172935414753596519253137" ref="A2:D3" totalsRowShown="0" headerRowBorderDxfId="286" tableBorderDxfId="285" totalsRowBorderDxfId="284">
  <tableColumns count="4">
    <tableColumn id="1" name="PREENCHIDOS" dataDxfId="283" dataCellStyle="Normal 2"/>
    <tableColumn id="2" name="136" dataDxfId="282" dataCellStyle="Normal 2"/>
    <tableColumn id="3" name="Colunas1" dataDxfId="281"/>
    <tableColumn id="4" name="Colunas2" dataDxfId="280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7" name="Tabela7243036424854606620263238" displayName="Tabela7243036424854606620263238" ref="A82:H104" totalsRowShown="0" headerRowDxfId="279">
  <sortState ref="A83:H87">
    <sortCondition ref="A99"/>
  </sortState>
  <tableColumns count="8">
    <tableColumn id="1" name="Colunas1" dataDxfId="278" dataCellStyle="Normal 2"/>
    <tableColumn id="2" name="Colunas2" dataDxfId="277" dataCellStyle="Normal 2"/>
    <tableColumn id="3" name="Colunas3" dataDxfId="276" dataCellStyle="Normal 2"/>
    <tableColumn id="4" name="Colunas4" dataDxfId="275" dataCellStyle="Normal 2"/>
    <tableColumn id="5" name="Colunas5" dataDxfId="274" dataCellStyle="Normal 2"/>
    <tableColumn id="6" name="Colunas6" dataDxfId="273" dataCellStyle="Normal 2"/>
    <tableColumn id="7" name="EXQ" dataDxfId="272" dataCellStyle="Normal 2"/>
    <tableColumn id="8" name="Colunas7" dataDxfId="271" dataCellStyle="Normal 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38" name="Tabela9253137434955616721273339" displayName="Tabela9253137434955616721273339" ref="A109:K153" totalsRowShown="0" headerRowDxfId="270">
  <tableColumns count="11">
    <tableColumn id="1" name="Colunas1" dataDxfId="269" dataCellStyle="Normal 2"/>
    <tableColumn id="2" name="Colunas2" dataDxfId="268" dataCellStyle="Normal 2"/>
    <tableColumn id="3" name="Colunas3" dataDxfId="267" dataCellStyle="Normal 2"/>
    <tableColumn id="4" name="Colunas4" dataDxfId="266" dataCellStyle="Normal 2"/>
    <tableColumn id="5" name="Colunas5" dataDxfId="265" dataCellStyle="Normal 2"/>
    <tableColumn id="6" name="Colunas6" dataDxfId="264" dataCellStyle="Normal 2"/>
    <tableColumn id="7" name="Colunas7" dataDxfId="263" dataCellStyle="Normal 2"/>
    <tableColumn id="8" name="Colunas8" dataDxfId="262" dataCellStyle="Normal 2"/>
    <tableColumn id="9" name="Colunas9" dataDxfId="261" dataCellStyle="Normal 2"/>
    <tableColumn id="10" name="Colunas10" dataDxfId="260" dataCellStyle="Normal 2"/>
    <tableColumn id="11" name="Colunas11" dataDxfId="259" dataCellStyle="Normal 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39" name="Tabela5263238445056626822283440" displayName="Tabela5263238445056626822283440" ref="A157:H167" totalsRowShown="0" headerRowDxfId="258" tableBorderDxfId="257" headerRowCellStyle="Normal 2">
  <tableColumns count="8">
    <tableColumn id="1" name="Colunas1" dataDxfId="256" dataCellStyle="Normal 2"/>
    <tableColumn id="2" name="Colunas2" dataDxfId="255" dataCellStyle="Normal 2"/>
    <tableColumn id="3" name="Colunas3" dataDxfId="254" dataCellStyle="Normal 2"/>
    <tableColumn id="4" name="Colunas4" dataDxfId="253" dataCellStyle="Normal 2"/>
    <tableColumn id="5" name="Colunas5" dataDxfId="252" dataCellStyle="Normal 2"/>
    <tableColumn id="6" name="Colunas6"/>
    <tableColumn id="7" name="Colunas7" dataDxfId="251" dataCellStyle="Normal 2"/>
    <tableColumn id="8" name="Colunas8" dataDxfId="250" dataCellStyle="Normal 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8" name="Tabela59" displayName="Tabela59" ref="A164:H184" totalsRowShown="0" headerRowDxfId="609" dataDxfId="608">
  <tableColumns count="8">
    <tableColumn id="1" name="DESCRITIVO" dataDxfId="607"/>
    <tableColumn id="2" name="NOMENCLATURA" dataDxfId="606"/>
    <tableColumn id="3" name="LOTAÇÃO" dataDxfId="605"/>
    <tableColumn id="4" name="SÍMBOLO" dataDxfId="604"/>
    <tableColumn id="5" name="QUANT." dataDxfId="603"/>
    <tableColumn id="6" name="NOME" dataDxfId="602"/>
    <tableColumn id="7" name="CATEGORIA" dataDxfId="601"/>
    <tableColumn id="8" name="VALOR" dataDxfId="600"/>
  </tableColumns>
  <tableStyleInfo name="TableStyleMedium16" showFirstColumn="0" showLastColumn="0" showRowStripes="1" showColumnStripes="0"/>
</table>
</file>

<file path=xl/tables/table40.xml><?xml version="1.0" encoding="utf-8"?>
<table xmlns="http://schemas.openxmlformats.org/spreadsheetml/2006/main" id="40" name="Tabela6273339455157636923293541" displayName="Tabela6273339455157636923293541" ref="A171:H190" totalsRowShown="0" headerRowDxfId="249" tableBorderDxfId="248" headerRowCellStyle="Normal 2">
  <tableColumns count="8">
    <tableColumn id="1" name="DESCRITIVO" dataDxfId="247" dataCellStyle="Normal 2"/>
    <tableColumn id="2" name="NOMENCLATURA" dataDxfId="246" dataCellStyle="Normal 2"/>
    <tableColumn id="3" name="LOTAÇÃO" dataDxfId="245" dataCellStyle="Normal 2"/>
    <tableColumn id="4" name="SÍMBOLO" dataDxfId="244" dataCellStyle="Normal 2"/>
    <tableColumn id="5" name="QUANT." dataDxfId="243" dataCellStyle="Normal 2"/>
    <tableColumn id="6" name="NOME" dataDxfId="242" dataCellStyle="Normal 2"/>
    <tableColumn id="7" name="CATEGORIA" dataDxfId="241" dataCellStyle="Normal 2"/>
    <tableColumn id="8" name="VALOR" dataDxfId="240" dataCellStyle="Normal 2"/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41" name="Tabela216283440465258641824303642" displayName="Tabela216283440465258641824303642" ref="A6:K79" totalsRowShown="0" headerRowDxfId="239" dataDxfId="238" dataCellStyle="Normal 2">
  <sortState ref="A7:K11">
    <sortCondition ref="D73"/>
  </sortState>
  <tableColumns count="11">
    <tableColumn id="1" name="FUNÇÃO" dataDxfId="237" dataCellStyle="Normal 2"/>
    <tableColumn id="2" name="NOMECLATURA" dataDxfId="236" dataCellStyle="Normal 2"/>
    <tableColumn id="3" name="LOTAÇÃO" dataDxfId="235" dataCellStyle="Normal 2"/>
    <tableColumn id="4" name="SÍMBOLO" dataDxfId="234" dataCellStyle="Normal 2"/>
    <tableColumn id="5" name="QUANT." dataDxfId="233" dataCellStyle="Normal 2"/>
    <tableColumn id="6" name="NOME" dataDxfId="232" dataCellStyle="Normal 2"/>
    <tableColumn id="7" name="CATEGORIA" dataDxfId="231" dataCellStyle="Normal 2"/>
    <tableColumn id="8" name="AGP" dataDxfId="230" dataCellStyle="Normal 2"/>
    <tableColumn id="9" name="VENCIMENTO" dataDxfId="229" dataCellStyle="Normal 2"/>
    <tableColumn id="10" name="REPRESENTAÇÃO" dataDxfId="228" dataCellStyle="Normal 2"/>
    <tableColumn id="11" name="TOTAL" dataDxfId="227" dataCellStyle="Normal 2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2" name="Tabela417293541475359651925313743" displayName="Tabela417293541475359651925313743" ref="A2:D3" totalsRowShown="0" headerRowBorderDxfId="226" tableBorderDxfId="225" totalsRowBorderDxfId="224">
  <tableColumns count="4">
    <tableColumn id="1" name="PREENCHIDOS" dataDxfId="223" dataCellStyle="Normal 2"/>
    <tableColumn id="2" name="136" dataDxfId="222" dataCellStyle="Normal 2"/>
    <tableColumn id="3" name="Colunas1" dataDxfId="221"/>
    <tableColumn id="4" name="Colunas2" dataDxfId="220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43" name="Tabela724303642485460662026323844" displayName="Tabela724303642485460662026323844" ref="A82:H104" totalsRowShown="0" headerRowDxfId="219">
  <sortState ref="A83:H87">
    <sortCondition ref="A99"/>
  </sortState>
  <tableColumns count="8">
    <tableColumn id="1" name="Colunas1" dataDxfId="218" dataCellStyle="Normal 2"/>
    <tableColumn id="2" name="Colunas2" dataDxfId="217" dataCellStyle="Normal 2"/>
    <tableColumn id="3" name="Colunas3" dataDxfId="216" dataCellStyle="Normal 2"/>
    <tableColumn id="4" name="Colunas4" dataDxfId="215" dataCellStyle="Normal 2"/>
    <tableColumn id="5" name="Colunas5" dataDxfId="214" dataCellStyle="Normal 2"/>
    <tableColumn id="6" name="Colunas6" dataDxfId="213" dataCellStyle="Normal 2"/>
    <tableColumn id="7" name="EXQ" dataDxfId="212" dataCellStyle="Normal 2"/>
    <tableColumn id="8" name="Colunas7" dataDxfId="211" dataCellStyle="Normal 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4" name="Tabela925313743495561672127333945" displayName="Tabela925313743495561672127333945" ref="A109:K153" totalsRowShown="0" headerRowDxfId="210">
  <tableColumns count="11">
    <tableColumn id="1" name="Colunas1" dataDxfId="209" dataCellStyle="Normal 2"/>
    <tableColumn id="2" name="Colunas2" dataDxfId="208" dataCellStyle="Normal 2"/>
    <tableColumn id="3" name="Colunas3" dataDxfId="207" dataCellStyle="Normal 2"/>
    <tableColumn id="4" name="Colunas4" dataDxfId="206" dataCellStyle="Normal 2"/>
    <tableColumn id="5" name="Colunas5" dataDxfId="205" dataCellStyle="Normal 2"/>
    <tableColumn id="6" name="Colunas6" dataDxfId="204" dataCellStyle="Normal 2"/>
    <tableColumn id="7" name="Colunas7" dataDxfId="203" dataCellStyle="Normal 2"/>
    <tableColumn id="8" name="Colunas8" dataDxfId="202" dataCellStyle="Normal 2"/>
    <tableColumn id="9" name="Colunas9" dataDxfId="201" dataCellStyle="Normal 2"/>
    <tableColumn id="10" name="Colunas10" dataDxfId="200" dataCellStyle="Normal 2"/>
    <tableColumn id="11" name="Colunas11" dataDxfId="199" dataCellStyle="Normal 2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5" name="Tabela526323844505662682228344046" displayName="Tabela526323844505662682228344046" ref="A157:H167" totalsRowShown="0" headerRowDxfId="198" tableBorderDxfId="197" headerRowCellStyle="Normal 2">
  <tableColumns count="8">
    <tableColumn id="1" name="Colunas1" dataDxfId="196" dataCellStyle="Normal 2"/>
    <tableColumn id="2" name="Colunas2" dataDxfId="195" dataCellStyle="Normal 2"/>
    <tableColumn id="3" name="Colunas3" dataDxfId="194" dataCellStyle="Normal 2"/>
    <tableColumn id="4" name="Colunas4" dataDxfId="193" dataCellStyle="Normal 2"/>
    <tableColumn id="5" name="Colunas5" dataDxfId="192" dataCellStyle="Normal 2"/>
    <tableColumn id="6" name="Colunas6"/>
    <tableColumn id="7" name="Colunas7" dataDxfId="191" dataCellStyle="Normal 2"/>
    <tableColumn id="8" name="Colunas8" dataDxfId="190" dataCellStyle="Normal 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6" name="Tabela627333945515763692329354147" displayName="Tabela627333945515763692329354147" ref="A171:H190" totalsRowShown="0" headerRowDxfId="189" tableBorderDxfId="188" headerRowCellStyle="Normal 2">
  <tableColumns count="8">
    <tableColumn id="1" name="DESCRITIVO" dataDxfId="187" dataCellStyle="Normal 2"/>
    <tableColumn id="2" name="NOMENCLATURA" dataDxfId="186" dataCellStyle="Normal 2"/>
    <tableColumn id="3" name="LOTAÇÃO" dataDxfId="185" dataCellStyle="Normal 2"/>
    <tableColumn id="4" name="SÍMBOLO" dataDxfId="184" dataCellStyle="Normal 2"/>
    <tableColumn id="5" name="QUANT." dataDxfId="183" dataCellStyle="Normal 2"/>
    <tableColumn id="6" name="NOME" dataDxfId="182" dataCellStyle="Normal 2"/>
    <tableColumn id="7" name="CATEGORIA" dataDxfId="181" dataCellStyle="Normal 2"/>
    <tableColumn id="8" name="VALOR" dataDxfId="180" dataCellStyle="Normal 2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47" name="Tabela216283440465258641824303648" displayName="Tabela216283440465258641824303648" ref="A6:K79" totalsRowShown="0" headerRowDxfId="179" dataDxfId="178" dataCellStyle="Normal 2">
  <sortState ref="A7:K11">
    <sortCondition ref="D73"/>
  </sortState>
  <tableColumns count="11">
    <tableColumn id="1" name="FUNÇÃO" dataDxfId="177" dataCellStyle="Normal 2"/>
    <tableColumn id="2" name="NOMECLATURA" dataDxfId="176" dataCellStyle="Normal 2"/>
    <tableColumn id="3" name="LOTAÇÃO" dataDxfId="175" dataCellStyle="Normal 2"/>
    <tableColumn id="4" name="SÍMBOLO" dataDxfId="174" dataCellStyle="Normal 2"/>
    <tableColumn id="5" name="QUANT." dataDxfId="173" dataCellStyle="Normal 2"/>
    <tableColumn id="6" name="NOME" dataDxfId="172" dataCellStyle="Normal 2"/>
    <tableColumn id="7" name="CATEGORIA" dataDxfId="171" dataCellStyle="Normal 2"/>
    <tableColumn id="8" name="AGP" dataDxfId="170" dataCellStyle="Normal 2"/>
    <tableColumn id="9" name="VENCIMENTO" dataDxfId="169" dataCellStyle="Normal 2"/>
    <tableColumn id="10" name="REPRESENTAÇÃO" dataDxfId="168" dataCellStyle="Normal 2"/>
    <tableColumn id="11" name="TOTAL" dataDxfId="167" dataCellStyle="Normal 2"/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48" name="Tabela417293541475359651925313749" displayName="Tabela417293541475359651925313749" ref="A2:D3" totalsRowShown="0" headerRowBorderDxfId="166" tableBorderDxfId="165" totalsRowBorderDxfId="164">
  <tableColumns count="4">
    <tableColumn id="1" name="PREENCHIDOS" dataDxfId="163" dataCellStyle="Normal 2"/>
    <tableColumn id="2" name="136" dataDxfId="162" dataCellStyle="Normal 2"/>
    <tableColumn id="3" name="Colunas1" dataDxfId="161"/>
    <tableColumn id="4" name="Colunas2" dataDxfId="160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id="49" name="Tabela724303642485460662026323850" displayName="Tabela724303642485460662026323850" ref="A82:H104" totalsRowShown="0" headerRowDxfId="159">
  <sortState ref="A83:H87">
    <sortCondition ref="A99"/>
  </sortState>
  <tableColumns count="8">
    <tableColumn id="1" name="Colunas1" dataDxfId="158" dataCellStyle="Normal 2"/>
    <tableColumn id="2" name="Colunas2" dataDxfId="157" dataCellStyle="Normal 2"/>
    <tableColumn id="3" name="Colunas3" dataDxfId="156" dataCellStyle="Normal 2"/>
    <tableColumn id="4" name="Colunas4" dataDxfId="155" dataCellStyle="Normal 2"/>
    <tableColumn id="5" name="Colunas5" dataDxfId="154" dataCellStyle="Normal 2"/>
    <tableColumn id="6" name="Colunas6" dataDxfId="153" dataCellStyle="Normal 2"/>
    <tableColumn id="7" name="EXQ" dataDxfId="152" dataCellStyle="Normal 2"/>
    <tableColumn id="8" name="Colunas7" dataDxfId="151" dataCellStyle="Normal 2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9" name="Tabela216283440465258" displayName="Tabela216283440465258" ref="A6:K79" totalsRowShown="0" headerRowDxfId="599" dataDxfId="598" dataCellStyle="Normal 2">
  <sortState ref="A7:K11">
    <sortCondition ref="D73"/>
  </sortState>
  <tableColumns count="11">
    <tableColumn id="1" name="FUNÇÃO" dataDxfId="597" dataCellStyle="Normal 2"/>
    <tableColumn id="2" name="NOMECLATURA" dataDxfId="596" dataCellStyle="Normal 2"/>
    <tableColumn id="3" name="LOTAÇÃO" dataDxfId="595" dataCellStyle="Normal 2"/>
    <tableColumn id="4" name="SÍMBOLO" dataDxfId="594" dataCellStyle="Normal 2"/>
    <tableColumn id="5" name="QUANT." dataDxfId="593" dataCellStyle="Normal 2"/>
    <tableColumn id="6" name="NOME" dataDxfId="592" dataCellStyle="Normal 2"/>
    <tableColumn id="7" name="CATEGORIA" dataDxfId="591" dataCellStyle="Normal 2"/>
    <tableColumn id="8" name="AGP" dataDxfId="590" dataCellStyle="Normal 2"/>
    <tableColumn id="9" name="VENCIMENTO" dataDxfId="589" dataCellStyle="Normal 2"/>
    <tableColumn id="10" name="REPRESENTAÇÃO" dataDxfId="588" dataCellStyle="Normal 2"/>
    <tableColumn id="11" name="TOTAL" dataDxfId="587" dataCellStyle="Normal 2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50" name="Tabela925313743495561672127333951" displayName="Tabela925313743495561672127333951" ref="A109:K153" totalsRowShown="0" headerRowDxfId="150">
  <tableColumns count="11">
    <tableColumn id="1" name="Colunas1" dataDxfId="149" dataCellStyle="Normal 2"/>
    <tableColumn id="2" name="Colunas2" dataDxfId="148" dataCellStyle="Normal 2"/>
    <tableColumn id="3" name="Colunas3" dataDxfId="147" dataCellStyle="Normal 2"/>
    <tableColumn id="4" name="Colunas4" dataDxfId="146" dataCellStyle="Normal 2"/>
    <tableColumn id="5" name="Colunas5" dataDxfId="145" dataCellStyle="Normal 2"/>
    <tableColumn id="6" name="Colunas6" dataDxfId="144" dataCellStyle="Normal 2"/>
    <tableColumn id="7" name="Colunas7" dataDxfId="143" dataCellStyle="Normal 2"/>
    <tableColumn id="8" name="Colunas8" dataDxfId="142" dataCellStyle="Normal 2"/>
    <tableColumn id="9" name="Colunas9" dataDxfId="141" dataCellStyle="Normal 2"/>
    <tableColumn id="10" name="Colunas10" dataDxfId="140" dataCellStyle="Normal 2"/>
    <tableColumn id="11" name="Colunas11" dataDxfId="139" dataCellStyle="Normal 2"/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id="51" name="Tabela526323844505662682228344052" displayName="Tabela526323844505662682228344052" ref="A157:H167" totalsRowShown="0" headerRowDxfId="138" tableBorderDxfId="137" headerRowCellStyle="Normal 2">
  <tableColumns count="8">
    <tableColumn id="1" name="Colunas1" dataDxfId="136" dataCellStyle="Normal 2"/>
    <tableColumn id="2" name="Colunas2" dataDxfId="135" dataCellStyle="Normal 2"/>
    <tableColumn id="3" name="Colunas3" dataDxfId="134" dataCellStyle="Normal 2"/>
    <tableColumn id="4" name="Colunas4" dataDxfId="133" dataCellStyle="Normal 2"/>
    <tableColumn id="5" name="Colunas5" dataDxfId="132" dataCellStyle="Normal 2"/>
    <tableColumn id="6" name="Colunas6"/>
    <tableColumn id="7" name="Colunas7" dataDxfId="131" dataCellStyle="Normal 2"/>
    <tableColumn id="8" name="Colunas8" dataDxfId="130" dataCellStyle="Normal 2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id="52" name="Tabela627333945515763692329354153" displayName="Tabela627333945515763692329354153" ref="A171:H190" totalsRowShown="0" headerRowDxfId="129" tableBorderDxfId="128" headerRowCellStyle="Normal 2">
  <tableColumns count="8">
    <tableColumn id="1" name="DESCRITIVO" dataDxfId="127" dataCellStyle="Normal 2"/>
    <tableColumn id="2" name="NOMENCLATURA" dataDxfId="126" dataCellStyle="Normal 2"/>
    <tableColumn id="3" name="LOTAÇÃO" dataDxfId="125" dataCellStyle="Normal 2"/>
    <tableColumn id="4" name="SÍMBOLO" dataDxfId="124" dataCellStyle="Normal 2"/>
    <tableColumn id="5" name="QUANT." dataDxfId="123" dataCellStyle="Normal 2"/>
    <tableColumn id="6" name="NOME" dataDxfId="122" dataCellStyle="Normal 2"/>
    <tableColumn id="7" name="CATEGORIA" dataDxfId="121" dataCellStyle="Normal 2"/>
    <tableColumn id="8" name="VALOR" dataDxfId="120" dataCellStyle="Normal 2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53" name="Tabela216283440465258641824303654" displayName="Tabela216283440465258641824303654" ref="A6:K79" totalsRowShown="0" headerRowDxfId="119" dataDxfId="118" dataCellStyle="Normal 2">
  <sortState ref="A7:K11">
    <sortCondition ref="D73"/>
  </sortState>
  <tableColumns count="11">
    <tableColumn id="1" name="FUNÇÃO" dataDxfId="117" dataCellStyle="Normal 2"/>
    <tableColumn id="2" name="NOMECLATURA" dataDxfId="116" dataCellStyle="Normal 2"/>
    <tableColumn id="3" name="LOTAÇÃO" dataDxfId="115" dataCellStyle="Normal 2"/>
    <tableColumn id="4" name="SÍMBOLO" dataDxfId="114" dataCellStyle="Normal 2"/>
    <tableColumn id="5" name="QUANT." dataDxfId="113" dataCellStyle="Normal 2"/>
    <tableColumn id="6" name="NOME" dataDxfId="112" dataCellStyle="Normal 2"/>
    <tableColumn id="7" name="CATEGORIA" dataDxfId="111" dataCellStyle="Normal 2"/>
    <tableColumn id="8" name="AGP" dataDxfId="110" dataCellStyle="Normal 2"/>
    <tableColumn id="9" name="VENCIMENTO" dataDxfId="109" dataCellStyle="Normal 2"/>
    <tableColumn id="10" name="REPRESENTAÇÃO" dataDxfId="108" dataCellStyle="Normal 2"/>
    <tableColumn id="11" name="TOTAL" dataDxfId="107" dataCellStyle="Normal 2"/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id="54" name="Tabela417293541475359651925313755" displayName="Tabela417293541475359651925313755" ref="A2:D3" totalsRowShown="0" headerRowBorderDxfId="106" tableBorderDxfId="105" totalsRowBorderDxfId="104">
  <tableColumns count="4">
    <tableColumn id="1" name="PREENCHIDOS" dataDxfId="103" dataCellStyle="Normal 2"/>
    <tableColumn id="2" name="136" dataDxfId="102" dataCellStyle="Normal 2"/>
    <tableColumn id="3" name="Colunas1" dataDxfId="101"/>
    <tableColumn id="4" name="Colunas2" dataDxfId="100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id="55" name="Tabela724303642485460662026323856" displayName="Tabela724303642485460662026323856" ref="A82:H104" totalsRowShown="0" headerRowDxfId="99">
  <sortState ref="A83:H87">
    <sortCondition ref="A99"/>
  </sortState>
  <tableColumns count="8">
    <tableColumn id="1" name="Colunas1" dataDxfId="98" dataCellStyle="Normal 2"/>
    <tableColumn id="2" name="Colunas2" dataDxfId="97" dataCellStyle="Normal 2"/>
    <tableColumn id="3" name="Colunas3" dataDxfId="96" dataCellStyle="Normal 2"/>
    <tableColumn id="4" name="Colunas4" dataDxfId="95" dataCellStyle="Normal 2"/>
    <tableColumn id="5" name="Colunas5" dataDxfId="94" dataCellStyle="Normal 2"/>
    <tableColumn id="6" name="Colunas6" dataDxfId="93" dataCellStyle="Normal 2"/>
    <tableColumn id="7" name="EXQ" dataDxfId="92" dataCellStyle="Normal 2"/>
    <tableColumn id="8" name="Colunas7" dataDxfId="91" dataCellStyle="Normal 2"/>
  </tableColumns>
  <tableStyleInfo name="TableStyleLight16" showFirstColumn="0" showLastColumn="0" showRowStripes="1" showColumnStripes="0"/>
</table>
</file>

<file path=xl/tables/table56.xml><?xml version="1.0" encoding="utf-8"?>
<table xmlns="http://schemas.openxmlformats.org/spreadsheetml/2006/main" id="56" name="Tabela925313743495561672127333957" displayName="Tabela925313743495561672127333957" ref="A109:K153" totalsRowShown="0" headerRowDxfId="90">
  <tableColumns count="11">
    <tableColumn id="1" name="Colunas1" dataDxfId="89" dataCellStyle="Normal 2"/>
    <tableColumn id="2" name="Colunas2" dataDxfId="88" dataCellStyle="Normal 2"/>
    <tableColumn id="3" name="Colunas3" dataDxfId="87" dataCellStyle="Normal 2"/>
    <tableColumn id="4" name="Colunas4" dataDxfId="86" dataCellStyle="Normal 2"/>
    <tableColumn id="5" name="Colunas5" dataDxfId="85" dataCellStyle="Normal 2"/>
    <tableColumn id="6" name="Colunas6" dataDxfId="84" dataCellStyle="Normal 2"/>
    <tableColumn id="7" name="Colunas7" dataDxfId="83" dataCellStyle="Normal 2"/>
    <tableColumn id="8" name="Colunas8" dataDxfId="82" dataCellStyle="Normal 2"/>
    <tableColumn id="9" name="Colunas9" dataDxfId="81" dataCellStyle="Normal 2"/>
    <tableColumn id="10" name="Colunas10" dataDxfId="80" dataCellStyle="Normal 2"/>
    <tableColumn id="11" name="Colunas11" dataDxfId="79" dataCellStyle="Normal 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57" name="Tabela526323844505662682228344058" displayName="Tabela526323844505662682228344058" ref="A157:H167" totalsRowShown="0" headerRowDxfId="78" tableBorderDxfId="77" headerRowCellStyle="Normal 2">
  <tableColumns count="8">
    <tableColumn id="1" name="Colunas1" dataDxfId="76" dataCellStyle="Normal 2"/>
    <tableColumn id="2" name="Colunas2" dataDxfId="75" dataCellStyle="Normal 2"/>
    <tableColumn id="3" name="Colunas3" dataDxfId="74" dataCellStyle="Normal 2"/>
    <tableColumn id="4" name="Colunas4" dataDxfId="73" dataCellStyle="Normal 2"/>
    <tableColumn id="5" name="Colunas5" dataDxfId="72" dataCellStyle="Normal 2"/>
    <tableColumn id="6" name="Colunas6"/>
    <tableColumn id="7" name="Colunas7" dataDxfId="71" dataCellStyle="Normal 2"/>
    <tableColumn id="8" name="Colunas8" dataDxfId="70" dataCellStyle="Normal 2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id="58" name="Tabela627333945515763692329354159" displayName="Tabela627333945515763692329354159" ref="A171:H190" totalsRowShown="0" headerRowDxfId="69" tableBorderDxfId="68" headerRowCellStyle="Normal 2">
  <tableColumns count="8">
    <tableColumn id="1" name="DESCRITIVO" dataDxfId="67" dataCellStyle="Normal 2"/>
    <tableColumn id="2" name="NOMENCLATURA" dataDxfId="66" dataCellStyle="Normal 2"/>
    <tableColumn id="3" name="LOTAÇÃO" dataDxfId="65" dataCellStyle="Normal 2"/>
    <tableColumn id="4" name="SÍMBOLO" dataDxfId="64" dataCellStyle="Normal 2"/>
    <tableColumn id="5" name="QUANT." dataDxfId="63" dataCellStyle="Normal 2"/>
    <tableColumn id="6" name="NOME" dataDxfId="62" dataCellStyle="Normal 2"/>
    <tableColumn id="7" name="CATEGORIA" dataDxfId="61" dataCellStyle="Normal 2"/>
    <tableColumn id="8" name="VALOR" dataDxfId="60" dataCellStyle="Normal 2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id="59" name="Tabela21628344046525864182430365460" displayName="Tabela21628344046525864182430365460" ref="A6:K79" totalsRowShown="0" headerRowDxfId="48" dataDxfId="47" dataCellStyle="Normal 2">
  <sortState ref="A7:K11">
    <sortCondition ref="D73"/>
  </sortState>
  <tableColumns count="11">
    <tableColumn id="1" name="FUNÇÃO" dataDxfId="59" dataCellStyle="Normal 2"/>
    <tableColumn id="2" name="NOMECLATURA" dataDxfId="58" dataCellStyle="Normal 2"/>
    <tableColumn id="3" name="LOTAÇÃO" dataDxfId="57" dataCellStyle="Normal 2"/>
    <tableColumn id="4" name="SÍMBOLO" dataDxfId="56" dataCellStyle="Normal 2"/>
    <tableColumn id="5" name="QUANT." dataDxfId="55" dataCellStyle="Normal 2"/>
    <tableColumn id="6" name="NOME" dataDxfId="54" dataCellStyle="Normal 2"/>
    <tableColumn id="7" name="CATEGORIA" dataDxfId="53" dataCellStyle="Normal 2"/>
    <tableColumn id="8" name="AGP" dataDxfId="52" dataCellStyle="Normal 2"/>
    <tableColumn id="9" name="VENCIMENTO" dataDxfId="51" dataCellStyle="Normal 2"/>
    <tableColumn id="10" name="REPRESENTAÇÃO" dataDxfId="50" dataCellStyle="Normal 2"/>
    <tableColumn id="11" name="TOTAL" dataDxfId="49" dataCellStyle="Normal 2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10" name="Tabela417293541475359" displayName="Tabela417293541475359" ref="A2:D3" totalsRowShown="0" headerRowBorderDxfId="586" tableBorderDxfId="585" totalsRowBorderDxfId="584">
  <tableColumns count="4">
    <tableColumn id="1" name="PREENCHIDOS" dataDxfId="583" dataCellStyle="Normal 2"/>
    <tableColumn id="2" name="136" dataDxfId="582" dataCellStyle="Normal 2"/>
    <tableColumn id="3" name="Colunas1" dataDxfId="581"/>
    <tableColumn id="4" name="Colunas2" dataDxfId="580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id="60" name="Tabela41729354147535965192531375561" displayName="Tabela41729354147535965192531375561" ref="A2:D3" totalsRowShown="0" headerRowBorderDxfId="41" tableBorderDxfId="42" totalsRowBorderDxfId="40">
  <tableColumns count="4">
    <tableColumn id="1" name="PREENCHIDOS" dataDxfId="46" dataCellStyle="Normal 2"/>
    <tableColumn id="2" name="136" dataDxfId="45" dataCellStyle="Normal 2"/>
    <tableColumn id="3" name="Colunas1" dataDxfId="44"/>
    <tableColumn id="4" name="Colunas2" dataDxfId="43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id="61" name="Tabela72430364248546066202632385662" displayName="Tabela72430364248546066202632385662" ref="A82:H104" totalsRowShown="0" headerRowDxfId="31">
  <sortState ref="A83:H87">
    <sortCondition ref="A99"/>
  </sortState>
  <tableColumns count="8">
    <tableColumn id="1" name="Colunas1" dataDxfId="39" dataCellStyle="Normal 2"/>
    <tableColumn id="2" name="Colunas2" dataDxfId="38" dataCellStyle="Normal 2"/>
    <tableColumn id="3" name="Colunas3" dataDxfId="37" dataCellStyle="Normal 2"/>
    <tableColumn id="4" name="Colunas4" dataDxfId="36" dataCellStyle="Normal 2"/>
    <tableColumn id="5" name="Colunas5" dataDxfId="35" dataCellStyle="Normal 2"/>
    <tableColumn id="6" name="Colunas6" dataDxfId="34" dataCellStyle="Normal 2"/>
    <tableColumn id="7" name="EXQ" dataDxfId="33" dataCellStyle="Normal 2"/>
    <tableColumn id="8" name="Colunas7" dataDxfId="32" dataCellStyle="Normal 2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id="62" name="Tabela92531374349556167212733395763" displayName="Tabela92531374349556167212733395763" ref="A109:K153" totalsRowShown="0" headerRowDxfId="19">
  <tableColumns count="11">
    <tableColumn id="1" name="Colunas1" dataDxfId="30" dataCellStyle="Normal 2"/>
    <tableColumn id="2" name="Colunas2" dataDxfId="29" dataCellStyle="Normal 2"/>
    <tableColumn id="3" name="Colunas3" dataDxfId="28" dataCellStyle="Normal 2"/>
    <tableColumn id="4" name="Colunas4" dataDxfId="27" dataCellStyle="Normal 2"/>
    <tableColumn id="5" name="Colunas5" dataDxfId="26" dataCellStyle="Normal 2"/>
    <tableColumn id="6" name="Colunas6" dataDxfId="25" dataCellStyle="Normal 2"/>
    <tableColumn id="7" name="Colunas7" dataDxfId="24" dataCellStyle="Normal 2"/>
    <tableColumn id="8" name="Colunas8" dataDxfId="23" dataCellStyle="Normal 2"/>
    <tableColumn id="9" name="Colunas9" dataDxfId="22" dataCellStyle="Normal 2"/>
    <tableColumn id="10" name="Colunas10" dataDxfId="21" dataCellStyle="Normal 2"/>
    <tableColumn id="11" name="Colunas11" dataDxfId="20" dataCellStyle="Normal 2"/>
  </tableColumns>
  <tableStyleInfo name="TableStyleLight16" showFirstColumn="0" showLastColumn="0" showRowStripes="1" showColumnStripes="0"/>
</table>
</file>

<file path=xl/tables/table63.xml><?xml version="1.0" encoding="utf-8"?>
<table xmlns="http://schemas.openxmlformats.org/spreadsheetml/2006/main" id="63" name="Tabela52632384450566268222834405864" displayName="Tabela52632384450566268222834405864" ref="A157:H167" totalsRowShown="0" headerRowDxfId="11" tableBorderDxfId="10" headerRowCellStyle="Normal 2">
  <tableColumns count="8">
    <tableColumn id="1" name="Colunas1" dataDxfId="18" dataCellStyle="Normal 2"/>
    <tableColumn id="2" name="Colunas2" dataDxfId="17" dataCellStyle="Normal 2"/>
    <tableColumn id="3" name="Colunas3" dataDxfId="16" dataCellStyle="Normal 2"/>
    <tableColumn id="4" name="Colunas4" dataDxfId="15" dataCellStyle="Normal 2"/>
    <tableColumn id="5" name="Colunas5" dataDxfId="14" dataCellStyle="Normal 2"/>
    <tableColumn id="6" name="Colunas6"/>
    <tableColumn id="7" name="Colunas7" dataDxfId="13" dataCellStyle="Normal 2"/>
    <tableColumn id="8" name="Colunas8" dataDxfId="12" dataCellStyle="Normal 2"/>
  </tableColumns>
  <tableStyleInfo name="TableStyleLight16" showFirstColumn="0" showLastColumn="0" showRowStripes="1" showColumnStripes="0"/>
</table>
</file>

<file path=xl/tables/table64.xml><?xml version="1.0" encoding="utf-8"?>
<table xmlns="http://schemas.openxmlformats.org/spreadsheetml/2006/main" id="64" name="Tabela62733394551576369232935415965" displayName="Tabela62733394551576369232935415965" ref="A171:H190" totalsRowShown="0" headerRowDxfId="1" tableBorderDxfId="0" headerRowCellStyle="Normal 2">
  <tableColumns count="8">
    <tableColumn id="1" name="DESCRITIVO" dataDxfId="9" dataCellStyle="Normal 2"/>
    <tableColumn id="2" name="NOMENCLATURA" dataDxfId="8" dataCellStyle="Normal 2"/>
    <tableColumn id="3" name="LOTAÇÃO" dataDxfId="7" dataCellStyle="Normal 2"/>
    <tableColumn id="4" name="SÍMBOLO" dataDxfId="6" dataCellStyle="Normal 2"/>
    <tableColumn id="5" name="QUANT." dataDxfId="5" dataCellStyle="Normal 2"/>
    <tableColumn id="6" name="NOME" dataDxfId="4" dataCellStyle="Normal 2"/>
    <tableColumn id="7" name="CATEGORIA" dataDxfId="3" dataCellStyle="Normal 2"/>
    <tableColumn id="8" name="VALOR" dataDxfId="2" dataCellStyle="Normal 2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11" name="Tabela724303642485460" displayName="Tabela724303642485460" ref="A82:H104" totalsRowShown="0" headerRowDxfId="579">
  <sortState ref="A83:H87">
    <sortCondition ref="A99"/>
  </sortState>
  <tableColumns count="8">
    <tableColumn id="1" name="Colunas1" dataDxfId="578" dataCellStyle="Normal 2"/>
    <tableColumn id="2" name="Colunas2" dataDxfId="577" dataCellStyle="Normal 2"/>
    <tableColumn id="3" name="Colunas3" dataDxfId="576" dataCellStyle="Normal 2"/>
    <tableColumn id="4" name="Colunas4" dataDxfId="575" dataCellStyle="Normal 2"/>
    <tableColumn id="5" name="Colunas5" dataDxfId="574" dataCellStyle="Normal 2"/>
    <tableColumn id="6" name="Colunas6" dataDxfId="573" dataCellStyle="Normal 2"/>
    <tableColumn id="7" name="EXQ" dataDxfId="572" dataCellStyle="Normal 2"/>
    <tableColumn id="8" name="Colunas7" dataDxfId="571" dataCellStyle="Normal 2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12" name="Tabela925313743495561" displayName="Tabela925313743495561" ref="A109:K153" totalsRowShown="0" headerRowDxfId="570">
  <tableColumns count="11">
    <tableColumn id="1" name="Colunas1" dataDxfId="569" dataCellStyle="Normal 2"/>
    <tableColumn id="2" name="Colunas2" dataDxfId="568" dataCellStyle="Normal 2"/>
    <tableColumn id="3" name="Colunas3" dataDxfId="567" dataCellStyle="Normal 2"/>
    <tableColumn id="4" name="Colunas4" dataDxfId="566" dataCellStyle="Normal 2"/>
    <tableColumn id="5" name="Colunas5" dataDxfId="565" dataCellStyle="Normal 2"/>
    <tableColumn id="6" name="Colunas6" dataDxfId="564" dataCellStyle="Normal 2"/>
    <tableColumn id="7" name="Colunas7" dataDxfId="563" dataCellStyle="Normal 2"/>
    <tableColumn id="8" name="Colunas8" dataDxfId="562" dataCellStyle="Normal 2"/>
    <tableColumn id="9" name="Colunas9" dataDxfId="561" dataCellStyle="Normal 2"/>
    <tableColumn id="10" name="Colunas10" dataDxfId="560" dataCellStyle="Normal 2"/>
    <tableColumn id="11" name="Colunas11" dataDxfId="559" dataCellStyle="Normal 2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13" name="Tabela526323844505662" displayName="Tabela526323844505662" ref="A157:H167" totalsRowShown="0" headerRowDxfId="558" tableBorderDxfId="557" headerRowCellStyle="Normal 2">
  <tableColumns count="8">
    <tableColumn id="1" name="Colunas1" dataDxfId="556" dataCellStyle="Normal 2"/>
    <tableColumn id="2" name="Colunas2" dataDxfId="555" dataCellStyle="Normal 2"/>
    <tableColumn id="3" name="Colunas3" dataDxfId="554" dataCellStyle="Normal 2"/>
    <tableColumn id="4" name="Colunas4" dataDxfId="553" dataCellStyle="Normal 2"/>
    <tableColumn id="5" name="Colunas5" dataDxfId="552" dataCellStyle="Normal 2"/>
    <tableColumn id="6" name="Colunas6"/>
    <tableColumn id="7" name="Colunas7" dataDxfId="551" dataCellStyle="Normal 2"/>
    <tableColumn id="8" name="Colunas8" dataDxfId="550" dataCellStyle="Normal 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5.xml"/><Relationship Id="rId2" Type="http://schemas.openxmlformats.org/officeDocument/2006/relationships/table" Target="../tables/table54.xml"/><Relationship Id="rId1" Type="http://schemas.openxmlformats.org/officeDocument/2006/relationships/table" Target="../tables/table53.xml"/><Relationship Id="rId6" Type="http://schemas.openxmlformats.org/officeDocument/2006/relationships/table" Target="../tables/table58.xml"/><Relationship Id="rId5" Type="http://schemas.openxmlformats.org/officeDocument/2006/relationships/table" Target="../tables/table57.xml"/><Relationship Id="rId4" Type="http://schemas.openxmlformats.org/officeDocument/2006/relationships/table" Target="../tables/table5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1.xml"/><Relationship Id="rId2" Type="http://schemas.openxmlformats.org/officeDocument/2006/relationships/table" Target="../tables/table60.xml"/><Relationship Id="rId1" Type="http://schemas.openxmlformats.org/officeDocument/2006/relationships/table" Target="../tables/table59.xml"/><Relationship Id="rId6" Type="http://schemas.openxmlformats.org/officeDocument/2006/relationships/table" Target="../tables/table64.xml"/><Relationship Id="rId5" Type="http://schemas.openxmlformats.org/officeDocument/2006/relationships/table" Target="../tables/table63.xml"/><Relationship Id="rId4" Type="http://schemas.openxmlformats.org/officeDocument/2006/relationships/table" Target="../tables/table6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table" Target="../tables/table23.xml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6" Type="http://schemas.openxmlformats.org/officeDocument/2006/relationships/table" Target="../tables/table34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table" Target="../tables/table36.xml"/><Relationship Id="rId1" Type="http://schemas.openxmlformats.org/officeDocument/2006/relationships/table" Target="../tables/table35.xml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4" Type="http://schemas.openxmlformats.org/officeDocument/2006/relationships/table" Target="../tables/table4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table" Target="../tables/table48.xml"/><Relationship Id="rId1" Type="http://schemas.openxmlformats.org/officeDocument/2006/relationships/table" Target="../tables/table47.xml"/><Relationship Id="rId6" Type="http://schemas.openxmlformats.org/officeDocument/2006/relationships/table" Target="../tables/table52.xml"/><Relationship Id="rId5" Type="http://schemas.openxmlformats.org/officeDocument/2006/relationships/table" Target="../tables/table51.xml"/><Relationship Id="rId4" Type="http://schemas.openxmlformats.org/officeDocument/2006/relationships/table" Target="../tables/table50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Q267"/>
  <sheetViews>
    <sheetView topLeftCell="A193" workbookViewId="0">
      <selection activeCell="A20" sqref="A20"/>
    </sheetView>
  </sheetViews>
  <sheetFormatPr defaultRowHeight="14.25"/>
  <cols>
    <col min="1" max="1" width="64.625" bestFit="1" customWidth="1"/>
    <col min="2" max="2" width="17.5" customWidth="1"/>
    <col min="3" max="3" width="15.75" bestFit="1" customWidth="1"/>
    <col min="4" max="4" width="12.125" bestFit="1" customWidth="1"/>
    <col min="5" max="5" width="11.125" bestFit="1" customWidth="1"/>
    <col min="6" max="6" width="43.5" bestFit="1" customWidth="1"/>
    <col min="7" max="7" width="13.875" bestFit="1" customWidth="1"/>
    <col min="8" max="9" width="11.5" bestFit="1" customWidth="1"/>
    <col min="10" max="10" width="14.125" bestFit="1" customWidth="1"/>
    <col min="11" max="11" width="11.5" bestFit="1" customWidth="1"/>
  </cols>
  <sheetData>
    <row r="1" spans="1:17" ht="15">
      <c r="A1" s="289" t="s">
        <v>459</v>
      </c>
      <c r="B1" s="290"/>
      <c r="C1" s="290"/>
      <c r="D1" s="291"/>
      <c r="E1" s="3"/>
      <c r="F1" s="4"/>
      <c r="G1" s="4"/>
      <c r="H1" s="4"/>
      <c r="I1" s="4"/>
      <c r="J1" s="4"/>
      <c r="K1" s="4"/>
      <c r="L1" s="2"/>
      <c r="M1" s="2"/>
      <c r="N1" s="2"/>
      <c r="O1" s="2"/>
      <c r="P1" s="2"/>
      <c r="Q1" s="2"/>
    </row>
    <row r="2" spans="1:17" ht="15">
      <c r="A2" s="5" t="s">
        <v>460</v>
      </c>
      <c r="B2" s="292">
        <v>133</v>
      </c>
      <c r="C2" s="293"/>
      <c r="D2" s="294"/>
      <c r="E2" s="6"/>
      <c r="F2" s="7"/>
      <c r="G2" s="8"/>
      <c r="H2" s="9"/>
      <c r="I2" s="9"/>
      <c r="J2" s="9"/>
      <c r="K2" s="9"/>
      <c r="L2" s="10"/>
      <c r="M2" s="10"/>
      <c r="N2" s="10"/>
      <c r="O2" s="10"/>
      <c r="P2" s="10"/>
      <c r="Q2" s="10"/>
    </row>
    <row r="3" spans="1:17" ht="15">
      <c r="A3" s="11" t="s">
        <v>461</v>
      </c>
      <c r="B3" s="295">
        <v>7</v>
      </c>
      <c r="C3" s="296"/>
      <c r="D3" s="297"/>
      <c r="E3" s="6"/>
      <c r="F3" s="12"/>
      <c r="G3" s="8"/>
      <c r="H3" s="9"/>
      <c r="I3" s="9"/>
      <c r="J3" s="9"/>
      <c r="K3" s="9"/>
      <c r="L3" s="10"/>
      <c r="M3" s="10"/>
      <c r="N3" s="10"/>
      <c r="O3" s="10"/>
      <c r="P3" s="10"/>
      <c r="Q3" s="10"/>
    </row>
    <row r="4" spans="1:17" ht="15">
      <c r="A4" s="13"/>
      <c r="B4" s="14"/>
      <c r="C4" s="15"/>
      <c r="D4" s="16"/>
      <c r="E4" s="14"/>
      <c r="F4" s="17"/>
      <c r="G4" s="18"/>
      <c r="H4" s="9"/>
      <c r="I4" s="9"/>
      <c r="J4" s="9"/>
      <c r="K4" s="9"/>
      <c r="L4" s="10"/>
      <c r="M4" s="10"/>
      <c r="N4" s="10"/>
      <c r="O4" s="10"/>
      <c r="P4" s="10"/>
      <c r="Q4" s="10"/>
    </row>
    <row r="5" spans="1:17" ht="15">
      <c r="A5" s="298" t="s">
        <v>0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"/>
      <c r="M5" s="2"/>
      <c r="N5" s="2"/>
      <c r="O5" s="2"/>
      <c r="P5" s="2"/>
      <c r="Q5" s="2"/>
    </row>
    <row r="6" spans="1:17" ht="1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20" t="s">
        <v>9</v>
      </c>
      <c r="J6" s="20" t="s">
        <v>10</v>
      </c>
      <c r="K6" s="20" t="s">
        <v>11</v>
      </c>
      <c r="L6" s="10"/>
      <c r="M6" s="10"/>
      <c r="N6" s="10"/>
      <c r="O6" s="10"/>
      <c r="P6" s="10"/>
      <c r="Q6" s="10"/>
    </row>
    <row r="7" spans="1:17" ht="15">
      <c r="A7" s="21" t="s">
        <v>52</v>
      </c>
      <c r="B7" s="14" t="s">
        <v>90</v>
      </c>
      <c r="C7" s="14" t="s">
        <v>12</v>
      </c>
      <c r="D7" s="22" t="s">
        <v>13</v>
      </c>
      <c r="E7" s="6">
        <v>1</v>
      </c>
      <c r="F7" s="23" t="s">
        <v>150</v>
      </c>
      <c r="G7" s="8" t="s">
        <v>8</v>
      </c>
      <c r="H7" s="9">
        <v>10570</v>
      </c>
      <c r="I7" s="9"/>
      <c r="J7" s="9"/>
      <c r="K7" s="9">
        <f>Tabela15[[#This Row],[AGP]]</f>
        <v>10570</v>
      </c>
      <c r="L7" s="10"/>
      <c r="M7" s="10"/>
      <c r="N7" s="10"/>
      <c r="O7" s="10"/>
      <c r="P7" s="10"/>
      <c r="Q7" s="10"/>
    </row>
    <row r="8" spans="1:17" ht="15">
      <c r="A8" s="13" t="s">
        <v>197</v>
      </c>
      <c r="B8" s="14" t="s">
        <v>198</v>
      </c>
      <c r="C8" s="15" t="s">
        <v>199</v>
      </c>
      <c r="D8" s="16" t="s">
        <v>15</v>
      </c>
      <c r="E8" s="14">
        <v>1</v>
      </c>
      <c r="F8" s="17" t="s">
        <v>237</v>
      </c>
      <c r="G8" s="18" t="s">
        <v>367</v>
      </c>
      <c r="H8" s="9"/>
      <c r="I8" s="9">
        <v>1993.32</v>
      </c>
      <c r="J8" s="9">
        <v>7937.3</v>
      </c>
      <c r="K8" s="9">
        <f>Tabela15[[#This Row],[REPRESENTAÇÃO]]+Tabela15[[#This Row],[VENCIMENTO]]</f>
        <v>9930.6200000000008</v>
      </c>
      <c r="L8" s="10"/>
      <c r="M8" s="10"/>
      <c r="N8" s="10"/>
      <c r="O8" s="10"/>
      <c r="P8" s="10"/>
      <c r="Q8" s="10"/>
    </row>
    <row r="9" spans="1:17" ht="15">
      <c r="A9" s="13" t="s">
        <v>526</v>
      </c>
      <c r="B9" s="14" t="s">
        <v>91</v>
      </c>
      <c r="C9" s="14" t="s">
        <v>91</v>
      </c>
      <c r="D9" s="16" t="s">
        <v>15</v>
      </c>
      <c r="E9" s="6">
        <v>1</v>
      </c>
      <c r="F9" s="17" t="s">
        <v>462</v>
      </c>
      <c r="G9" s="8" t="s">
        <v>365</v>
      </c>
      <c r="H9" s="9"/>
      <c r="I9" s="9">
        <v>1993.32</v>
      </c>
      <c r="J9" s="9">
        <v>7973.3</v>
      </c>
      <c r="K9" s="9">
        <f>Tabela15[[#This Row],[REPRESENTAÇÃO]]+Tabela15[[#This Row],[VENCIMENTO]]</f>
        <v>9966.6200000000008</v>
      </c>
      <c r="L9" s="10"/>
      <c r="M9" s="10"/>
      <c r="N9" s="10"/>
      <c r="O9" s="10"/>
      <c r="P9" s="10"/>
      <c r="Q9" s="10"/>
    </row>
    <row r="10" spans="1:17" ht="15">
      <c r="A10" s="13" t="s">
        <v>458</v>
      </c>
      <c r="B10" s="14" t="s">
        <v>467</v>
      </c>
      <c r="C10" s="14" t="s">
        <v>499</v>
      </c>
      <c r="D10" s="16" t="s">
        <v>145</v>
      </c>
      <c r="E10" s="6">
        <v>1</v>
      </c>
      <c r="F10" s="17" t="s">
        <v>463</v>
      </c>
      <c r="G10" s="8" t="s">
        <v>365</v>
      </c>
      <c r="H10" s="9"/>
      <c r="I10" s="9">
        <v>1461.77</v>
      </c>
      <c r="J10" s="9">
        <v>5847.08</v>
      </c>
      <c r="K10" s="9">
        <f>Tabela15[[#This Row],[REPRESENTAÇÃO]]+Tabela15[[#This Row],[VENCIMENTO]]</f>
        <v>7308.85</v>
      </c>
      <c r="L10" s="10"/>
      <c r="M10" s="10"/>
      <c r="N10" s="10"/>
      <c r="O10" s="10"/>
      <c r="P10" s="10"/>
      <c r="Q10" s="10"/>
    </row>
    <row r="11" spans="1:17" ht="15">
      <c r="A11" s="13" t="s">
        <v>53</v>
      </c>
      <c r="B11" s="14" t="s">
        <v>92</v>
      </c>
      <c r="C11" s="14" t="s">
        <v>126</v>
      </c>
      <c r="D11" s="16" t="s">
        <v>145</v>
      </c>
      <c r="E11" s="6">
        <v>1</v>
      </c>
      <c r="F11" s="33" t="s">
        <v>439</v>
      </c>
      <c r="G11" s="29" t="s">
        <v>365</v>
      </c>
      <c r="H11" s="9"/>
      <c r="I11" s="9">
        <v>1461.77</v>
      </c>
      <c r="J11" s="9">
        <v>5847.08</v>
      </c>
      <c r="K11" s="9">
        <f>Tabela15[[#This Row],[REPRESENTAÇÃO]]+Tabela15[[#This Row],[VENCIMENTO]]</f>
        <v>7308.85</v>
      </c>
      <c r="L11" s="10"/>
      <c r="M11" s="10"/>
      <c r="N11" s="10"/>
      <c r="O11" s="10"/>
      <c r="P11" s="10"/>
      <c r="Q11" s="10"/>
    </row>
    <row r="12" spans="1:17" ht="15">
      <c r="A12" s="13" t="s">
        <v>405</v>
      </c>
      <c r="B12" s="14" t="s">
        <v>406</v>
      </c>
      <c r="C12" s="14" t="s">
        <v>468</v>
      </c>
      <c r="D12" s="16" t="s">
        <v>145</v>
      </c>
      <c r="E12" s="6">
        <v>1</v>
      </c>
      <c r="F12" s="17" t="s">
        <v>152</v>
      </c>
      <c r="G12" s="8" t="s">
        <v>365</v>
      </c>
      <c r="H12" s="9"/>
      <c r="I12" s="9">
        <v>1461.77</v>
      </c>
      <c r="J12" s="9">
        <v>5847.08</v>
      </c>
      <c r="K12" s="9">
        <f>Tabela15[[#This Row],[REPRESENTAÇÃO]]+Tabela15[[#This Row],[VENCIMENTO]]</f>
        <v>7308.85</v>
      </c>
      <c r="L12" s="10"/>
      <c r="M12" s="10"/>
      <c r="N12" s="10"/>
      <c r="O12" s="10"/>
      <c r="P12" s="10"/>
      <c r="Q12" s="10"/>
    </row>
    <row r="13" spans="1:17" ht="15">
      <c r="A13" s="13" t="s">
        <v>55</v>
      </c>
      <c r="B13" s="14" t="s">
        <v>94</v>
      </c>
      <c r="C13" s="27" t="s">
        <v>94</v>
      </c>
      <c r="D13" s="16" t="s">
        <v>510</v>
      </c>
      <c r="E13" s="6">
        <v>1</v>
      </c>
      <c r="F13" s="17" t="s">
        <v>153</v>
      </c>
      <c r="G13" s="8" t="s">
        <v>365</v>
      </c>
      <c r="H13" s="9"/>
      <c r="I13" s="9">
        <v>1461.77</v>
      </c>
      <c r="J13" s="9">
        <v>5847.08</v>
      </c>
      <c r="K13" s="9">
        <f>Tabela15[[#This Row],[REPRESENTAÇÃO]]+Tabela15[[#This Row],[VENCIMENTO]]</f>
        <v>7308.85</v>
      </c>
      <c r="L13" s="10"/>
      <c r="M13" s="10"/>
      <c r="N13" s="10"/>
      <c r="O13" s="10"/>
      <c r="P13" s="10"/>
      <c r="Q13" s="10"/>
    </row>
    <row r="14" spans="1:17" ht="15">
      <c r="A14" s="13" t="s">
        <v>56</v>
      </c>
      <c r="B14" s="14" t="s">
        <v>17</v>
      </c>
      <c r="C14" s="14" t="s">
        <v>504</v>
      </c>
      <c r="D14" s="16" t="s">
        <v>146</v>
      </c>
      <c r="E14" s="6">
        <v>1</v>
      </c>
      <c r="F14" s="17" t="s">
        <v>154</v>
      </c>
      <c r="G14" s="8" t="s">
        <v>365</v>
      </c>
      <c r="H14" s="9"/>
      <c r="I14" s="9">
        <v>1229.22</v>
      </c>
      <c r="J14" s="9">
        <v>4916.8599999999997</v>
      </c>
      <c r="K14" s="9">
        <f>Tabela15[[#This Row],[REPRESENTAÇÃO]]+Tabela15[[#This Row],[VENCIMENTO]]</f>
        <v>6146.08</v>
      </c>
      <c r="L14" s="10"/>
      <c r="M14" s="10"/>
      <c r="N14" s="10"/>
      <c r="O14" s="10"/>
      <c r="P14" s="10"/>
      <c r="Q14" s="10"/>
    </row>
    <row r="15" spans="1:17" ht="15">
      <c r="A15" s="13" t="s">
        <v>57</v>
      </c>
      <c r="B15" s="14" t="s">
        <v>95</v>
      </c>
      <c r="C15" s="14" t="s">
        <v>325</v>
      </c>
      <c r="D15" s="16" t="s">
        <v>146</v>
      </c>
      <c r="E15" s="6">
        <v>1</v>
      </c>
      <c r="F15" s="17" t="s">
        <v>155</v>
      </c>
      <c r="G15" s="8" t="s">
        <v>365</v>
      </c>
      <c r="H15" s="9"/>
      <c r="I15" s="9">
        <v>1229.22</v>
      </c>
      <c r="J15" s="9">
        <v>4916.8599999999997</v>
      </c>
      <c r="K15" s="9">
        <f>Tabela15[[#This Row],[REPRESENTAÇÃO]]+Tabela15[[#This Row],[VENCIMENTO]]</f>
        <v>6146.08</v>
      </c>
      <c r="L15" s="10"/>
      <c r="M15" s="10"/>
      <c r="N15" s="10"/>
      <c r="O15" s="10"/>
      <c r="P15" s="10"/>
      <c r="Q15" s="10"/>
    </row>
    <row r="16" spans="1:17" ht="15">
      <c r="A16" s="13" t="s">
        <v>58</v>
      </c>
      <c r="B16" s="14" t="s">
        <v>96</v>
      </c>
      <c r="C16" s="14" t="s">
        <v>524</v>
      </c>
      <c r="D16" s="16" t="s">
        <v>146</v>
      </c>
      <c r="E16" s="6">
        <v>1</v>
      </c>
      <c r="F16" s="17" t="s">
        <v>519</v>
      </c>
      <c r="G16" s="8" t="s">
        <v>365</v>
      </c>
      <c r="H16" s="9"/>
      <c r="I16" s="9">
        <v>1229.22</v>
      </c>
      <c r="J16" s="9">
        <v>4916.8599999999997</v>
      </c>
      <c r="K16" s="9">
        <f>Tabela15[[#This Row],[REPRESENTAÇÃO]]+Tabela15[[#This Row],[VENCIMENTO]]</f>
        <v>6146.08</v>
      </c>
      <c r="L16" s="10"/>
      <c r="M16" s="10"/>
      <c r="N16" s="10"/>
      <c r="O16" s="10"/>
      <c r="P16" s="10"/>
      <c r="Q16" s="10"/>
    </row>
    <row r="17" spans="1:17" ht="15">
      <c r="A17" s="13" t="s">
        <v>425</v>
      </c>
      <c r="B17" s="14" t="s">
        <v>426</v>
      </c>
      <c r="C17" s="14" t="s">
        <v>427</v>
      </c>
      <c r="D17" s="16" t="s">
        <v>146</v>
      </c>
      <c r="E17" s="6">
        <v>1</v>
      </c>
      <c r="F17" s="17" t="s">
        <v>520</v>
      </c>
      <c r="G17" s="8" t="s">
        <v>365</v>
      </c>
      <c r="H17" s="9"/>
      <c r="I17" s="9">
        <v>1229.22</v>
      </c>
      <c r="J17" s="9">
        <v>4916.8599999999997</v>
      </c>
      <c r="K17" s="9">
        <f>Tabela15[[#This Row],[REPRESENTAÇÃO]]+Tabela15[[#This Row],[VENCIMENTO]]</f>
        <v>6146.08</v>
      </c>
      <c r="L17" s="10"/>
      <c r="M17" s="10"/>
      <c r="N17" s="10"/>
      <c r="O17" s="10"/>
      <c r="P17" s="10"/>
      <c r="Q17" s="10"/>
    </row>
    <row r="18" spans="1:17" ht="15">
      <c r="A18" s="13" t="s">
        <v>396</v>
      </c>
      <c r="B18" s="14" t="s">
        <v>397</v>
      </c>
      <c r="C18" s="14" t="s">
        <v>398</v>
      </c>
      <c r="D18" s="16" t="s">
        <v>16</v>
      </c>
      <c r="E18" s="6">
        <v>1</v>
      </c>
      <c r="F18" s="115" t="s">
        <v>161</v>
      </c>
      <c r="G18" s="8" t="s">
        <v>365</v>
      </c>
      <c r="H18" s="9"/>
      <c r="I18" s="9">
        <v>1129.22</v>
      </c>
      <c r="J18" s="9">
        <v>4518.2</v>
      </c>
      <c r="K18" s="9">
        <f>Tabela15[[#This Row],[REPRESENTAÇÃO]]+Tabela15[[#This Row],[VENCIMENTO]]</f>
        <v>5647.42</v>
      </c>
      <c r="L18" s="10"/>
      <c r="M18" s="10"/>
      <c r="N18" s="10"/>
      <c r="O18" s="10"/>
      <c r="P18" s="10"/>
      <c r="Q18" s="10"/>
    </row>
    <row r="19" spans="1:17" ht="15">
      <c r="A19" s="13" t="s">
        <v>407</v>
      </c>
      <c r="B19" s="14" t="s">
        <v>408</v>
      </c>
      <c r="C19" s="14" t="s">
        <v>409</v>
      </c>
      <c r="D19" s="16" t="s">
        <v>16</v>
      </c>
      <c r="E19" s="120">
        <v>1</v>
      </c>
      <c r="F19" s="17" t="s">
        <v>378</v>
      </c>
      <c r="G19" s="8" t="s">
        <v>365</v>
      </c>
      <c r="H19" s="9"/>
      <c r="I19" s="9">
        <v>1129.55</v>
      </c>
      <c r="J19" s="9">
        <v>4518.2</v>
      </c>
      <c r="K19" s="9">
        <f>Tabela15[[#This Row],[REPRESENTAÇÃO]]+Tabela15[[#This Row],[VENCIMENTO]]</f>
        <v>5647.75</v>
      </c>
      <c r="L19" s="10"/>
      <c r="M19" s="10"/>
      <c r="N19" s="10"/>
      <c r="O19" s="10"/>
      <c r="P19" s="10"/>
      <c r="Q19" s="10"/>
    </row>
    <row r="20" spans="1:17" s="118" customFormat="1" ht="15">
      <c r="A20" s="116" t="s">
        <v>59</v>
      </c>
      <c r="B20" s="26" t="s">
        <v>97</v>
      </c>
      <c r="C20" s="119" t="s">
        <v>127</v>
      </c>
      <c r="D20" s="97" t="s">
        <v>16</v>
      </c>
      <c r="E20" s="117">
        <v>1</v>
      </c>
      <c r="F20" s="116" t="s">
        <v>156</v>
      </c>
      <c r="G20" s="25" t="s">
        <v>365</v>
      </c>
      <c r="H20" s="98"/>
      <c r="I20" s="98">
        <v>1129.55</v>
      </c>
      <c r="J20" s="98">
        <v>4518.2</v>
      </c>
      <c r="K20" s="98">
        <f>Tabela15[[#This Row],[REPRESENTAÇÃO]]+Tabela15[[#This Row],[VENCIMENTO]]</f>
        <v>5647.75</v>
      </c>
      <c r="L20" s="31"/>
      <c r="M20" s="31"/>
      <c r="N20" s="31"/>
      <c r="O20" s="31"/>
      <c r="P20" s="31"/>
      <c r="Q20" s="31"/>
    </row>
    <row r="21" spans="1:17" ht="15">
      <c r="A21" s="13" t="s">
        <v>60</v>
      </c>
      <c r="B21" s="14" t="s">
        <v>98</v>
      </c>
      <c r="C21" s="14" t="s">
        <v>469</v>
      </c>
      <c r="D21" s="16" t="s">
        <v>16</v>
      </c>
      <c r="E21" s="6">
        <v>1</v>
      </c>
      <c r="F21" s="17" t="s">
        <v>157</v>
      </c>
      <c r="G21" s="8" t="s">
        <v>365</v>
      </c>
      <c r="H21" s="9"/>
      <c r="I21" s="9">
        <v>1129.55</v>
      </c>
      <c r="J21" s="9">
        <v>4518.2</v>
      </c>
      <c r="K21" s="9">
        <f>Tabela15[[#This Row],[REPRESENTAÇÃO]]+Tabela15[[#This Row],[VENCIMENTO]]</f>
        <v>5647.75</v>
      </c>
      <c r="L21" s="10"/>
      <c r="M21" s="10"/>
      <c r="N21" s="10"/>
      <c r="O21" s="10"/>
      <c r="P21" s="10"/>
      <c r="Q21" s="10"/>
    </row>
    <row r="22" spans="1:17" s="118" customFormat="1" ht="15">
      <c r="A22" s="88" t="s">
        <v>62</v>
      </c>
      <c r="B22" s="26" t="s">
        <v>100</v>
      </c>
      <c r="C22" s="26" t="s">
        <v>128</v>
      </c>
      <c r="D22" s="97" t="s">
        <v>16</v>
      </c>
      <c r="E22" s="117">
        <v>1</v>
      </c>
      <c r="F22" s="24" t="s">
        <v>169</v>
      </c>
      <c r="G22" s="25" t="s">
        <v>365</v>
      </c>
      <c r="H22" s="98"/>
      <c r="I22" s="98">
        <v>1129.55</v>
      </c>
      <c r="J22" s="98">
        <v>4518.2</v>
      </c>
      <c r="K22" s="98">
        <f>Tabela15[[#This Row],[REPRESENTAÇÃO]]+Tabela15[[#This Row],[VENCIMENTO]]</f>
        <v>5647.75</v>
      </c>
      <c r="L22" s="31"/>
      <c r="M22" s="31"/>
      <c r="N22" s="31"/>
      <c r="O22" s="31"/>
      <c r="P22" s="31"/>
      <c r="Q22" s="31"/>
    </row>
    <row r="23" spans="1:17" ht="15">
      <c r="A23" s="13" t="s">
        <v>63</v>
      </c>
      <c r="B23" s="14" t="s">
        <v>370</v>
      </c>
      <c r="C23" s="14" t="s">
        <v>371</v>
      </c>
      <c r="D23" s="16" t="s">
        <v>16</v>
      </c>
      <c r="E23" s="6">
        <v>1</v>
      </c>
      <c r="F23" s="115" t="s">
        <v>529</v>
      </c>
      <c r="G23" s="8" t="s">
        <v>365</v>
      </c>
      <c r="H23" s="9"/>
      <c r="I23" s="9">
        <v>1129.55</v>
      </c>
      <c r="J23" s="9">
        <v>4518.2</v>
      </c>
      <c r="K23" s="9">
        <f>Tabela15[[#This Row],[REPRESENTAÇÃO]]+Tabela15[[#This Row],[VENCIMENTO]]</f>
        <v>5647.75</v>
      </c>
      <c r="L23" s="10"/>
      <c r="M23" s="10"/>
      <c r="N23" s="10"/>
      <c r="O23" s="10"/>
      <c r="P23" s="10"/>
      <c r="Q23" s="10"/>
    </row>
    <row r="24" spans="1:17" ht="15">
      <c r="A24" s="13" t="s">
        <v>61</v>
      </c>
      <c r="B24" s="14" t="s">
        <v>99</v>
      </c>
      <c r="C24" s="14" t="s">
        <v>326</v>
      </c>
      <c r="D24" s="16" t="s">
        <v>16</v>
      </c>
      <c r="E24" s="6">
        <v>1</v>
      </c>
      <c r="F24" s="17" t="s">
        <v>158</v>
      </c>
      <c r="G24" s="8" t="s">
        <v>365</v>
      </c>
      <c r="H24" s="9"/>
      <c r="I24" s="9">
        <v>1129.55</v>
      </c>
      <c r="J24" s="9">
        <v>4518.2</v>
      </c>
      <c r="K24" s="9">
        <f>Tabela15[[#This Row],[REPRESENTAÇÃO]]+Tabela15[[#This Row],[VENCIMENTO]]</f>
        <v>5647.75</v>
      </c>
      <c r="L24" s="10"/>
      <c r="M24" s="10"/>
      <c r="N24" s="10"/>
      <c r="O24" s="10"/>
      <c r="P24" s="10"/>
      <c r="Q24" s="10"/>
    </row>
    <row r="25" spans="1:17" ht="15">
      <c r="A25" s="13" t="s">
        <v>507</v>
      </c>
      <c r="B25" s="14" t="s">
        <v>508</v>
      </c>
      <c r="C25" s="14" t="s">
        <v>509</v>
      </c>
      <c r="D25" s="16" t="s">
        <v>16</v>
      </c>
      <c r="E25" s="6">
        <v>1</v>
      </c>
      <c r="F25" s="17" t="s">
        <v>159</v>
      </c>
      <c r="G25" s="8" t="s">
        <v>365</v>
      </c>
      <c r="H25" s="9"/>
      <c r="I25" s="9">
        <v>1129.55</v>
      </c>
      <c r="J25" s="9">
        <v>4518.2</v>
      </c>
      <c r="K25" s="9">
        <f>Tabela15[[#This Row],[REPRESENTAÇÃO]]+Tabela15[[#This Row],[VENCIMENTO]]</f>
        <v>5647.75</v>
      </c>
      <c r="L25" s="10"/>
      <c r="M25" s="10"/>
      <c r="N25" s="10"/>
      <c r="O25" s="10"/>
      <c r="P25" s="10"/>
      <c r="Q25" s="10"/>
    </row>
    <row r="26" spans="1:17" ht="15">
      <c r="A26" s="13" t="s">
        <v>63</v>
      </c>
      <c r="B26" s="14" t="s">
        <v>101</v>
      </c>
      <c r="C26" s="14" t="s">
        <v>328</v>
      </c>
      <c r="D26" s="16" t="s">
        <v>16</v>
      </c>
      <c r="E26" s="6">
        <v>1</v>
      </c>
      <c r="F26" s="17" t="s">
        <v>167</v>
      </c>
      <c r="G26" s="8" t="s">
        <v>365</v>
      </c>
      <c r="H26" s="9"/>
      <c r="I26" s="9">
        <v>1129.55</v>
      </c>
      <c r="J26" s="9">
        <v>4518.2</v>
      </c>
      <c r="K26" s="9">
        <f>Tabela15[[#This Row],[REPRESENTAÇÃO]]+Tabela15[[#This Row],[VENCIMENTO]]</f>
        <v>5647.75</v>
      </c>
      <c r="L26" s="10"/>
      <c r="M26" s="10"/>
      <c r="N26" s="10"/>
      <c r="O26" s="10"/>
      <c r="P26" s="10"/>
      <c r="Q26" s="10"/>
    </row>
    <row r="27" spans="1:17" ht="15">
      <c r="A27" s="13" t="s">
        <v>64</v>
      </c>
      <c r="B27" s="14" t="s">
        <v>514</v>
      </c>
      <c r="C27" s="14" t="s">
        <v>513</v>
      </c>
      <c r="D27" s="16" t="s">
        <v>16</v>
      </c>
      <c r="E27" s="6">
        <v>1</v>
      </c>
      <c r="F27" s="108" t="s">
        <v>527</v>
      </c>
      <c r="G27" s="8" t="s">
        <v>365</v>
      </c>
      <c r="H27" s="9"/>
      <c r="I27" s="9">
        <v>1129.55</v>
      </c>
      <c r="J27" s="9">
        <v>4518.2</v>
      </c>
      <c r="K27" s="9">
        <f>Tabela15[[#This Row],[REPRESENTAÇÃO]]+Tabela15[[#This Row],[VENCIMENTO]]</f>
        <v>5647.75</v>
      </c>
      <c r="L27" s="10"/>
      <c r="M27" s="10"/>
      <c r="N27" s="10"/>
      <c r="O27" s="10"/>
      <c r="P27" s="10"/>
      <c r="Q27" s="10"/>
    </row>
    <row r="28" spans="1:17" ht="15">
      <c r="A28" s="13" t="s">
        <v>464</v>
      </c>
      <c r="B28" s="14" t="s">
        <v>465</v>
      </c>
      <c r="C28" s="14" t="s">
        <v>466</v>
      </c>
      <c r="D28" s="16" t="s">
        <v>147</v>
      </c>
      <c r="E28" s="6">
        <v>1</v>
      </c>
      <c r="F28" s="17" t="s">
        <v>163</v>
      </c>
      <c r="G28" s="8" t="s">
        <v>365</v>
      </c>
      <c r="H28" s="9"/>
      <c r="I28" s="9">
        <v>1129.55</v>
      </c>
      <c r="J28" s="9">
        <v>4518.2</v>
      </c>
      <c r="K28" s="9">
        <f>Tabela15[[#This Row],[REPRESENTAÇÃO]]+Tabela15[[#This Row],[VENCIMENTO]]</f>
        <v>5647.75</v>
      </c>
      <c r="L28" s="10"/>
      <c r="M28" s="10"/>
      <c r="N28" s="10"/>
      <c r="O28" s="10"/>
      <c r="P28" s="10"/>
      <c r="Q28" s="10"/>
    </row>
    <row r="29" spans="1:17" ht="15">
      <c r="A29" s="13" t="s">
        <v>71</v>
      </c>
      <c r="B29" s="14" t="s">
        <v>412</v>
      </c>
      <c r="C29" s="14" t="s">
        <v>452</v>
      </c>
      <c r="D29" s="16" t="s">
        <v>147</v>
      </c>
      <c r="E29" s="6">
        <v>1</v>
      </c>
      <c r="F29" s="17" t="s">
        <v>451</v>
      </c>
      <c r="G29" s="8" t="s">
        <v>365</v>
      </c>
      <c r="H29" s="9"/>
      <c r="I29" s="9">
        <v>1129.55</v>
      </c>
      <c r="J29" s="9">
        <v>4518.2</v>
      </c>
      <c r="K29" s="9">
        <f>Tabela15[[#This Row],[REPRESENTAÇÃO]]+Tabela15[[#This Row],[VENCIMENTO]]</f>
        <v>5647.75</v>
      </c>
      <c r="L29" s="10"/>
      <c r="M29" s="10"/>
      <c r="N29" s="10"/>
      <c r="O29" s="10"/>
      <c r="P29" s="10"/>
      <c r="Q29" s="10"/>
    </row>
    <row r="30" spans="1:17" ht="15">
      <c r="A30" s="13" t="s">
        <v>65</v>
      </c>
      <c r="B30" s="14" t="s">
        <v>103</v>
      </c>
      <c r="C30" s="14" t="s">
        <v>129</v>
      </c>
      <c r="D30" s="16" t="s">
        <v>147</v>
      </c>
      <c r="E30" s="6">
        <v>1</v>
      </c>
      <c r="F30" s="17" t="s">
        <v>160</v>
      </c>
      <c r="G30" s="8" t="s">
        <v>365</v>
      </c>
      <c r="H30" s="9"/>
      <c r="I30" s="9">
        <v>930.22</v>
      </c>
      <c r="J30" s="9">
        <v>3720.87</v>
      </c>
      <c r="K30" s="9">
        <f>Tabela15[[#This Row],[REPRESENTAÇÃO]]+Tabela15[[#This Row],[VENCIMENTO]]</f>
        <v>4651.09</v>
      </c>
      <c r="L30" s="10"/>
      <c r="M30" s="10"/>
      <c r="N30" s="10"/>
      <c r="O30" s="10"/>
      <c r="P30" s="10"/>
      <c r="Q30" s="10"/>
    </row>
    <row r="31" spans="1:17" ht="15">
      <c r="A31" s="13" t="s">
        <v>428</v>
      </c>
      <c r="B31" s="14" t="s">
        <v>429</v>
      </c>
      <c r="C31" s="14" t="s">
        <v>430</v>
      </c>
      <c r="D31" s="16" t="s">
        <v>450</v>
      </c>
      <c r="E31" s="6">
        <v>1</v>
      </c>
      <c r="F31" s="17" t="s">
        <v>431</v>
      </c>
      <c r="G31" s="8" t="s">
        <v>366</v>
      </c>
      <c r="H31" s="9"/>
      <c r="I31" s="9"/>
      <c r="J31" s="9">
        <v>3720.87</v>
      </c>
      <c r="K31" s="9">
        <f>Tabela15[[#This Row],[REPRESENTAÇÃO]]+Tabela15[[#This Row],[VENCIMENTO]]</f>
        <v>3720.87</v>
      </c>
      <c r="L31" s="10"/>
      <c r="M31" s="10"/>
      <c r="N31" s="10"/>
      <c r="O31" s="10"/>
      <c r="P31" s="10"/>
      <c r="Q31" s="10"/>
    </row>
    <row r="32" spans="1:17" s="118" customFormat="1" ht="15">
      <c r="A32" s="88" t="s">
        <v>65</v>
      </c>
      <c r="B32" s="26" t="s">
        <v>103</v>
      </c>
      <c r="C32" s="26" t="s">
        <v>129</v>
      </c>
      <c r="D32" s="97" t="s">
        <v>147</v>
      </c>
      <c r="E32" s="117">
        <v>1</v>
      </c>
      <c r="F32" s="24" t="s">
        <v>444</v>
      </c>
      <c r="G32" s="25" t="s">
        <v>365</v>
      </c>
      <c r="H32" s="98"/>
      <c r="I32" s="98">
        <v>930.22</v>
      </c>
      <c r="J32" s="98">
        <v>3720.87</v>
      </c>
      <c r="K32" s="98">
        <f>Tabela15[[#This Row],[REPRESENTAÇÃO]]+Tabela15[[#This Row],[VENCIMENTO]]</f>
        <v>4651.09</v>
      </c>
      <c r="L32" s="31"/>
      <c r="M32" s="31"/>
      <c r="N32" s="31"/>
      <c r="O32" s="31"/>
      <c r="P32" s="31"/>
      <c r="Q32" s="31"/>
    </row>
    <row r="33" spans="1:17" ht="15">
      <c r="A33" s="13" t="s">
        <v>66</v>
      </c>
      <c r="B33" s="14" t="s">
        <v>104</v>
      </c>
      <c r="C33" s="14" t="s">
        <v>130</v>
      </c>
      <c r="D33" s="16" t="s">
        <v>147</v>
      </c>
      <c r="E33" s="6">
        <v>1</v>
      </c>
      <c r="F33" s="115" t="s">
        <v>528</v>
      </c>
      <c r="G33" s="8" t="s">
        <v>365</v>
      </c>
      <c r="H33" s="9"/>
      <c r="I33" s="9">
        <v>930.22</v>
      </c>
      <c r="J33" s="9">
        <v>3720.87</v>
      </c>
      <c r="K33" s="9">
        <f>Tabela15[[#This Row],[REPRESENTAÇÃO]]+Tabela15[[#This Row],[VENCIMENTO]]</f>
        <v>4651.09</v>
      </c>
      <c r="L33" s="10"/>
      <c r="M33" s="10"/>
      <c r="N33" s="10"/>
      <c r="O33" s="10"/>
      <c r="P33" s="10"/>
      <c r="Q33" s="10"/>
    </row>
    <row r="34" spans="1:17" ht="15">
      <c r="A34" s="13" t="s">
        <v>67</v>
      </c>
      <c r="B34" s="14" t="s">
        <v>105</v>
      </c>
      <c r="C34" s="14" t="s">
        <v>131</v>
      </c>
      <c r="D34" s="16" t="s">
        <v>147</v>
      </c>
      <c r="E34" s="6">
        <v>1</v>
      </c>
      <c r="F34" s="17" t="s">
        <v>162</v>
      </c>
      <c r="G34" s="8" t="s">
        <v>365</v>
      </c>
      <c r="H34" s="9"/>
      <c r="I34" s="9">
        <v>930.22</v>
      </c>
      <c r="J34" s="9">
        <v>3720.87</v>
      </c>
      <c r="K34" s="9">
        <f>Tabela15[[#This Row],[REPRESENTAÇÃO]]+Tabela15[[#This Row],[VENCIMENTO]]</f>
        <v>4651.09</v>
      </c>
      <c r="L34" s="10"/>
      <c r="M34" s="10"/>
      <c r="N34" s="10"/>
      <c r="O34" s="10"/>
      <c r="P34" s="10"/>
      <c r="Q34" s="10"/>
    </row>
    <row r="35" spans="1:17" ht="15">
      <c r="A35" s="13" t="s">
        <v>68</v>
      </c>
      <c r="B35" s="14" t="s">
        <v>106</v>
      </c>
      <c r="C35" s="14" t="s">
        <v>132</v>
      </c>
      <c r="D35" s="16" t="s">
        <v>147</v>
      </c>
      <c r="E35" s="6">
        <v>1</v>
      </c>
      <c r="F35" s="17" t="s">
        <v>164</v>
      </c>
      <c r="G35" s="8" t="s">
        <v>365</v>
      </c>
      <c r="H35" s="9"/>
      <c r="I35" s="9">
        <v>930.22</v>
      </c>
      <c r="J35" s="9">
        <v>3720.87</v>
      </c>
      <c r="K35" s="9">
        <f>Tabela15[[#This Row],[REPRESENTAÇÃO]]+Tabela15[[#This Row],[VENCIMENTO]]</f>
        <v>4651.09</v>
      </c>
      <c r="L35" s="10"/>
      <c r="M35" s="10"/>
      <c r="N35" s="10"/>
      <c r="O35" s="10"/>
      <c r="P35" s="10"/>
      <c r="Q35" s="10"/>
    </row>
    <row r="36" spans="1:17" ht="15">
      <c r="A36" s="13" t="s">
        <v>68</v>
      </c>
      <c r="B36" s="14" t="s">
        <v>106</v>
      </c>
      <c r="C36" s="14" t="s">
        <v>132</v>
      </c>
      <c r="D36" s="16" t="s">
        <v>147</v>
      </c>
      <c r="E36" s="6">
        <v>1</v>
      </c>
      <c r="F36" s="17" t="s">
        <v>165</v>
      </c>
      <c r="G36" s="8" t="s">
        <v>365</v>
      </c>
      <c r="H36" s="9"/>
      <c r="I36" s="9">
        <v>930.22</v>
      </c>
      <c r="J36" s="9">
        <v>3720.87</v>
      </c>
      <c r="K36" s="9">
        <f>Tabela15[[#This Row],[REPRESENTAÇÃO]]+Tabela15[[#This Row],[VENCIMENTO]]</f>
        <v>4651.09</v>
      </c>
      <c r="L36" s="10"/>
      <c r="M36" s="10"/>
      <c r="N36" s="10"/>
      <c r="O36" s="10"/>
      <c r="P36" s="10"/>
      <c r="Q36" s="10"/>
    </row>
    <row r="37" spans="1:17" ht="15">
      <c r="A37" s="13" t="s">
        <v>69</v>
      </c>
      <c r="B37" s="14" t="s">
        <v>107</v>
      </c>
      <c r="C37" s="14" t="s">
        <v>505</v>
      </c>
      <c r="D37" s="16" t="s">
        <v>147</v>
      </c>
      <c r="E37" s="6">
        <v>1</v>
      </c>
      <c r="F37" s="17" t="s">
        <v>166</v>
      </c>
      <c r="G37" s="8" t="s">
        <v>365</v>
      </c>
      <c r="H37" s="9"/>
      <c r="I37" s="9">
        <v>930.22</v>
      </c>
      <c r="J37" s="9">
        <v>3720.87</v>
      </c>
      <c r="K37" s="9">
        <f>Tabela15[[#This Row],[REPRESENTAÇÃO]]+Tabela15[[#This Row],[VENCIMENTO]]</f>
        <v>4651.09</v>
      </c>
      <c r="L37" s="10"/>
      <c r="M37" s="10"/>
      <c r="N37" s="10"/>
      <c r="O37" s="10"/>
      <c r="P37" s="10"/>
      <c r="Q37" s="10"/>
    </row>
    <row r="38" spans="1:17" ht="15">
      <c r="A38" s="13" t="s">
        <v>443</v>
      </c>
      <c r="B38" s="14" t="s">
        <v>410</v>
      </c>
      <c r="C38" s="14" t="s">
        <v>411</v>
      </c>
      <c r="D38" s="16" t="s">
        <v>147</v>
      </c>
      <c r="E38" s="6">
        <v>1</v>
      </c>
      <c r="F38" s="17" t="s">
        <v>433</v>
      </c>
      <c r="G38" s="8" t="s">
        <v>365</v>
      </c>
      <c r="H38" s="9"/>
      <c r="I38" s="9">
        <v>930.22</v>
      </c>
      <c r="J38" s="9">
        <v>3720.87</v>
      </c>
      <c r="K38" s="9">
        <f>Tabela15[[#This Row],[REPRESENTAÇÃO]]+Tabela15[[#This Row],[VENCIMENTO]]</f>
        <v>4651.09</v>
      </c>
      <c r="L38" s="10"/>
      <c r="M38" s="10"/>
      <c r="N38" s="10"/>
      <c r="O38" s="10"/>
      <c r="P38" s="10"/>
      <c r="Q38" s="10"/>
    </row>
    <row r="39" spans="1:17" ht="15">
      <c r="A39" s="13" t="s">
        <v>70</v>
      </c>
      <c r="B39" s="14" t="s">
        <v>108</v>
      </c>
      <c r="C39" s="14" t="s">
        <v>327</v>
      </c>
      <c r="D39" s="16" t="s">
        <v>147</v>
      </c>
      <c r="E39" s="6">
        <v>1</v>
      </c>
      <c r="F39" s="17" t="s">
        <v>168</v>
      </c>
      <c r="G39" s="8" t="s">
        <v>365</v>
      </c>
      <c r="H39" s="9"/>
      <c r="I39" s="9">
        <v>930.22</v>
      </c>
      <c r="J39" s="9">
        <v>3720.87</v>
      </c>
      <c r="K39" s="9">
        <f>Tabela15[[#This Row],[REPRESENTAÇÃO]]+Tabela15[[#This Row],[VENCIMENTO]]</f>
        <v>4651.09</v>
      </c>
      <c r="L39" s="10"/>
      <c r="M39" s="10"/>
      <c r="N39" s="10"/>
      <c r="O39" s="10"/>
      <c r="P39" s="10"/>
      <c r="Q39" s="10"/>
    </row>
    <row r="40" spans="1:17" ht="15">
      <c r="A40" s="13" t="s">
        <v>72</v>
      </c>
      <c r="B40" s="14" t="s">
        <v>109</v>
      </c>
      <c r="C40" s="14" t="s">
        <v>133</v>
      </c>
      <c r="D40" s="16" t="s">
        <v>147</v>
      </c>
      <c r="E40" s="6">
        <v>1</v>
      </c>
      <c r="F40" s="17" t="s">
        <v>170</v>
      </c>
      <c r="G40" s="8" t="s">
        <v>365</v>
      </c>
      <c r="H40" s="9"/>
      <c r="I40" s="9">
        <v>930.22</v>
      </c>
      <c r="J40" s="9">
        <v>3720.87</v>
      </c>
      <c r="K40" s="9">
        <f>Tabela15[[#This Row],[REPRESENTAÇÃO]]+Tabela15[[#This Row],[VENCIMENTO]]</f>
        <v>4651.09</v>
      </c>
      <c r="L40" s="10"/>
      <c r="M40" s="10"/>
      <c r="N40" s="10"/>
      <c r="O40" s="10"/>
      <c r="P40" s="10"/>
      <c r="Q40" s="10"/>
    </row>
    <row r="41" spans="1:17" ht="15">
      <c r="A41" s="13" t="s">
        <v>73</v>
      </c>
      <c r="B41" s="14" t="s">
        <v>110</v>
      </c>
      <c r="C41" s="14" t="s">
        <v>470</v>
      </c>
      <c r="D41" s="16" t="s">
        <v>147</v>
      </c>
      <c r="E41" s="6">
        <v>1</v>
      </c>
      <c r="F41" s="17" t="s">
        <v>171</v>
      </c>
      <c r="G41" s="8" t="s">
        <v>365</v>
      </c>
      <c r="H41" s="9"/>
      <c r="I41" s="9">
        <v>930.22</v>
      </c>
      <c r="J41" s="9">
        <v>3720.87</v>
      </c>
      <c r="K41" s="9">
        <f>Tabela15[[#This Row],[REPRESENTAÇÃO]]+Tabela15[[#This Row],[VENCIMENTO]]</f>
        <v>4651.09</v>
      </c>
      <c r="L41" s="10"/>
      <c r="M41" s="10"/>
      <c r="N41" s="10"/>
      <c r="O41" s="10"/>
      <c r="P41" s="10"/>
      <c r="Q41" s="10"/>
    </row>
    <row r="42" spans="1:17" ht="15">
      <c r="A42" s="13" t="s">
        <v>74</v>
      </c>
      <c r="B42" s="14" t="s">
        <v>111</v>
      </c>
      <c r="C42" s="14" t="s">
        <v>471</v>
      </c>
      <c r="D42" s="16" t="s">
        <v>147</v>
      </c>
      <c r="E42" s="6">
        <v>1</v>
      </c>
      <c r="F42" s="17" t="s">
        <v>172</v>
      </c>
      <c r="G42" s="8" t="s">
        <v>365</v>
      </c>
      <c r="H42" s="9"/>
      <c r="I42" s="9">
        <v>930.22</v>
      </c>
      <c r="J42" s="9">
        <v>3720.87</v>
      </c>
      <c r="K42" s="9">
        <f>Tabela15[[#This Row],[REPRESENTAÇÃO]]+Tabela15[[#This Row],[VENCIMENTO]]</f>
        <v>4651.09</v>
      </c>
      <c r="L42" s="10"/>
      <c r="M42" s="10"/>
      <c r="N42" s="10"/>
      <c r="O42" s="10"/>
      <c r="P42" s="10"/>
      <c r="Q42" s="10"/>
    </row>
    <row r="43" spans="1:17" ht="15">
      <c r="A43" s="13" t="s">
        <v>75</v>
      </c>
      <c r="B43" s="14" t="s">
        <v>112</v>
      </c>
      <c r="C43" s="14" t="s">
        <v>134</v>
      </c>
      <c r="D43" s="16" t="s">
        <v>18</v>
      </c>
      <c r="E43" s="6">
        <v>1</v>
      </c>
      <c r="F43" s="17" t="s">
        <v>369</v>
      </c>
      <c r="G43" s="8" t="s">
        <v>365</v>
      </c>
      <c r="H43" s="9"/>
      <c r="I43" s="9">
        <v>664.44</v>
      </c>
      <c r="J43" s="9">
        <v>2657.77</v>
      </c>
      <c r="K43" s="9">
        <f>Tabela15[[#This Row],[REPRESENTAÇÃO]]+Tabela15[[#This Row],[VENCIMENTO]]</f>
        <v>3322.21</v>
      </c>
      <c r="L43" s="10"/>
      <c r="M43" s="10"/>
      <c r="N43" s="10"/>
      <c r="O43" s="10"/>
      <c r="P43" s="10"/>
      <c r="Q43" s="10"/>
    </row>
    <row r="44" spans="1:17" ht="15">
      <c r="A44" s="13" t="s">
        <v>76</v>
      </c>
      <c r="B44" s="14" t="s">
        <v>113</v>
      </c>
      <c r="C44" s="14" t="s">
        <v>501</v>
      </c>
      <c r="D44" s="16" t="s">
        <v>18</v>
      </c>
      <c r="E44" s="6">
        <v>1</v>
      </c>
      <c r="F44" s="17" t="s">
        <v>313</v>
      </c>
      <c r="G44" s="8" t="s">
        <v>365</v>
      </c>
      <c r="H44" s="9"/>
      <c r="I44" s="9">
        <v>664.44</v>
      </c>
      <c r="J44" s="9">
        <v>2657.77</v>
      </c>
      <c r="K44" s="9">
        <f>Tabela15[[#This Row],[REPRESENTAÇÃO]]+Tabela15[[#This Row],[VENCIMENTO]]</f>
        <v>3322.21</v>
      </c>
      <c r="L44" s="10"/>
      <c r="M44" s="10"/>
      <c r="N44" s="10"/>
      <c r="O44" s="10"/>
      <c r="P44" s="10"/>
      <c r="Q44" s="10"/>
    </row>
    <row r="45" spans="1:17" ht="15">
      <c r="A45" s="13" t="s">
        <v>77</v>
      </c>
      <c r="B45" s="14" t="s">
        <v>102</v>
      </c>
      <c r="C45" s="14" t="s">
        <v>472</v>
      </c>
      <c r="D45" s="16" t="s">
        <v>18</v>
      </c>
      <c r="E45" s="6">
        <v>1</v>
      </c>
      <c r="F45" s="17" t="s">
        <v>173</v>
      </c>
      <c r="G45" s="8" t="s">
        <v>365</v>
      </c>
      <c r="H45" s="9"/>
      <c r="I45" s="9">
        <v>664.44</v>
      </c>
      <c r="J45" s="9">
        <v>2657.77</v>
      </c>
      <c r="K45" s="9">
        <f>Tabela15[[#This Row],[REPRESENTAÇÃO]]+Tabela15[[#This Row],[VENCIMENTO]]</f>
        <v>3322.21</v>
      </c>
      <c r="L45" s="10"/>
      <c r="M45" s="10"/>
      <c r="N45" s="10"/>
      <c r="O45" s="10"/>
      <c r="P45" s="10"/>
      <c r="Q45" s="10"/>
    </row>
    <row r="46" spans="1:17" ht="15">
      <c r="A46" s="13" t="s">
        <v>78</v>
      </c>
      <c r="B46" s="14" t="s">
        <v>114</v>
      </c>
      <c r="C46" s="14" t="s">
        <v>135</v>
      </c>
      <c r="D46" s="16" t="s">
        <v>18</v>
      </c>
      <c r="E46" s="6">
        <v>1</v>
      </c>
      <c r="F46" s="17" t="s">
        <v>174</v>
      </c>
      <c r="G46" s="8" t="s">
        <v>365</v>
      </c>
      <c r="H46" s="9"/>
      <c r="I46" s="9">
        <v>664.44</v>
      </c>
      <c r="J46" s="9">
        <v>2657.77</v>
      </c>
      <c r="K46" s="9">
        <f>Tabela15[[#This Row],[REPRESENTAÇÃO]]+Tabela15[[#This Row],[VENCIMENTO]]</f>
        <v>3322.21</v>
      </c>
      <c r="L46" s="10"/>
      <c r="M46" s="10"/>
      <c r="N46" s="10"/>
      <c r="O46" s="10"/>
      <c r="P46" s="10"/>
      <c r="Q46" s="10"/>
    </row>
    <row r="47" spans="1:17" ht="15">
      <c r="A47" s="13" t="s">
        <v>79</v>
      </c>
      <c r="B47" s="14" t="s">
        <v>115</v>
      </c>
      <c r="C47" s="14" t="s">
        <v>473</v>
      </c>
      <c r="D47" s="16" t="s">
        <v>18</v>
      </c>
      <c r="E47" s="6">
        <v>1</v>
      </c>
      <c r="F47" s="17" t="s">
        <v>175</v>
      </c>
      <c r="G47" s="8" t="s">
        <v>365</v>
      </c>
      <c r="H47" s="9"/>
      <c r="I47" s="9">
        <v>664.44</v>
      </c>
      <c r="J47" s="9">
        <v>2657.77</v>
      </c>
      <c r="K47" s="9">
        <f>Tabela15[[#This Row],[REPRESENTAÇÃO]]+Tabela15[[#This Row],[VENCIMENTO]]</f>
        <v>3322.21</v>
      </c>
      <c r="L47" s="10"/>
      <c r="M47" s="10"/>
      <c r="N47" s="10"/>
      <c r="O47" s="10"/>
      <c r="P47" s="10"/>
      <c r="Q47" s="10"/>
    </row>
    <row r="48" spans="1:17" ht="15">
      <c r="A48" s="13" t="s">
        <v>435</v>
      </c>
      <c r="B48" s="14" t="s">
        <v>412</v>
      </c>
      <c r="C48" s="14" t="s">
        <v>436</v>
      </c>
      <c r="D48" s="16" t="s">
        <v>18</v>
      </c>
      <c r="E48" s="6">
        <v>1</v>
      </c>
      <c r="F48" s="17" t="s">
        <v>434</v>
      </c>
      <c r="G48" s="8" t="s">
        <v>365</v>
      </c>
      <c r="H48" s="9"/>
      <c r="I48" s="9">
        <v>664.44</v>
      </c>
      <c r="J48" s="9">
        <v>2657.77</v>
      </c>
      <c r="K48" s="9">
        <f>Tabela15[[#This Row],[REPRESENTAÇÃO]]+Tabela15[[#This Row],[VENCIMENTO]]</f>
        <v>3322.21</v>
      </c>
      <c r="L48" s="10"/>
      <c r="M48" s="10"/>
      <c r="N48" s="10"/>
      <c r="O48" s="10"/>
      <c r="P48" s="10"/>
      <c r="Q48" s="10"/>
    </row>
    <row r="49" spans="1:17" ht="15">
      <c r="A49" s="13" t="s">
        <v>80</v>
      </c>
      <c r="B49" s="14" t="s">
        <v>116</v>
      </c>
      <c r="C49" s="14" t="s">
        <v>136</v>
      </c>
      <c r="D49" s="16" t="s">
        <v>18</v>
      </c>
      <c r="E49" s="6">
        <v>1</v>
      </c>
      <c r="F49" s="17" t="s">
        <v>176</v>
      </c>
      <c r="G49" s="8" t="s">
        <v>365</v>
      </c>
      <c r="H49" s="9"/>
      <c r="I49" s="9">
        <v>664.44</v>
      </c>
      <c r="J49" s="9">
        <v>2657.77</v>
      </c>
      <c r="K49" s="9">
        <f>Tabela15[[#This Row],[REPRESENTAÇÃO]]+Tabela15[[#This Row],[VENCIMENTO]]</f>
        <v>3322.21</v>
      </c>
      <c r="L49" s="10"/>
      <c r="M49" s="10"/>
      <c r="N49" s="10"/>
      <c r="O49" s="10"/>
      <c r="P49" s="10"/>
      <c r="Q49" s="10"/>
    </row>
    <row r="50" spans="1:17" ht="15">
      <c r="A50" s="13" t="s">
        <v>81</v>
      </c>
      <c r="B50" s="14" t="s">
        <v>25</v>
      </c>
      <c r="C50" s="14" t="s">
        <v>137</v>
      </c>
      <c r="D50" s="16" t="s">
        <v>18</v>
      </c>
      <c r="E50" s="6">
        <v>1</v>
      </c>
      <c r="F50" s="17" t="s">
        <v>177</v>
      </c>
      <c r="G50" s="8" t="s">
        <v>365</v>
      </c>
      <c r="H50" s="9"/>
      <c r="I50" s="9">
        <v>664.44</v>
      </c>
      <c r="J50" s="9">
        <v>2657.77</v>
      </c>
      <c r="K50" s="9">
        <f>Tabela15[[#This Row],[REPRESENTAÇÃO]]+Tabela15[[#This Row],[VENCIMENTO]]</f>
        <v>3322.21</v>
      </c>
      <c r="L50" s="10"/>
      <c r="M50" s="10"/>
      <c r="N50" s="10"/>
      <c r="O50" s="10"/>
      <c r="P50" s="10"/>
      <c r="Q50" s="10"/>
    </row>
    <row r="51" spans="1:17" ht="15">
      <c r="A51" s="13" t="s">
        <v>82</v>
      </c>
      <c r="B51" s="14" t="s">
        <v>117</v>
      </c>
      <c r="C51" s="14" t="s">
        <v>138</v>
      </c>
      <c r="D51" s="16" t="s">
        <v>18</v>
      </c>
      <c r="E51" s="6">
        <v>1</v>
      </c>
      <c r="F51" s="17" t="s">
        <v>178</v>
      </c>
      <c r="G51" s="8" t="s">
        <v>365</v>
      </c>
      <c r="H51" s="9"/>
      <c r="I51" s="9">
        <v>664.44</v>
      </c>
      <c r="J51" s="9">
        <v>2657.77</v>
      </c>
      <c r="K51" s="9">
        <f>Tabela15[[#This Row],[REPRESENTAÇÃO]]+Tabela15[[#This Row],[VENCIMENTO]]</f>
        <v>3322.21</v>
      </c>
      <c r="L51" s="10"/>
      <c r="M51" s="10"/>
      <c r="N51" s="10"/>
      <c r="O51" s="10"/>
      <c r="P51" s="10"/>
      <c r="Q51" s="10"/>
    </row>
    <row r="52" spans="1:17" ht="15">
      <c r="A52" s="13" t="s">
        <v>386</v>
      </c>
      <c r="B52" s="14" t="s">
        <v>118</v>
      </c>
      <c r="C52" s="14" t="s">
        <v>506</v>
      </c>
      <c r="D52" s="16" t="s">
        <v>18</v>
      </c>
      <c r="E52" s="6">
        <v>1</v>
      </c>
      <c r="F52" s="17" t="s">
        <v>179</v>
      </c>
      <c r="G52" s="8" t="s">
        <v>365</v>
      </c>
      <c r="H52" s="9"/>
      <c r="I52" s="9">
        <v>664.44</v>
      </c>
      <c r="J52" s="9">
        <v>2657.77</v>
      </c>
      <c r="K52" s="9">
        <f>Tabela15[[#This Row],[REPRESENTAÇÃO]]+Tabela15[[#This Row],[VENCIMENTO]]</f>
        <v>3322.21</v>
      </c>
      <c r="L52" s="10"/>
      <c r="M52" s="10"/>
      <c r="N52" s="10"/>
      <c r="O52" s="10"/>
      <c r="P52" s="10"/>
      <c r="Q52" s="10"/>
    </row>
    <row r="53" spans="1:17" ht="15">
      <c r="A53" s="13" t="s">
        <v>404</v>
      </c>
      <c r="B53" s="14" t="s">
        <v>413</v>
      </c>
      <c r="C53" s="14" t="s">
        <v>414</v>
      </c>
      <c r="D53" s="16" t="s">
        <v>18</v>
      </c>
      <c r="E53" s="6">
        <v>1</v>
      </c>
      <c r="F53" s="17" t="s">
        <v>180</v>
      </c>
      <c r="G53" s="8" t="s">
        <v>365</v>
      </c>
      <c r="H53" s="9"/>
      <c r="I53" s="9">
        <v>664.44</v>
      </c>
      <c r="J53" s="9">
        <v>2657.77</v>
      </c>
      <c r="K53" s="9">
        <f>Tabela15[[#This Row],[REPRESENTAÇÃO]]+Tabela15[[#This Row],[VENCIMENTO]]</f>
        <v>3322.21</v>
      </c>
      <c r="L53" s="10"/>
      <c r="M53" s="10"/>
      <c r="N53" s="10"/>
      <c r="O53" s="10"/>
      <c r="P53" s="10"/>
      <c r="Q53" s="10"/>
    </row>
    <row r="54" spans="1:17" ht="15">
      <c r="A54" s="13" t="s">
        <v>86</v>
      </c>
      <c r="B54" s="14" t="s">
        <v>121</v>
      </c>
      <c r="C54" s="14" t="s">
        <v>445</v>
      </c>
      <c r="D54" s="16" t="s">
        <v>18</v>
      </c>
      <c r="E54" s="6">
        <v>1</v>
      </c>
      <c r="F54" s="17" t="s">
        <v>185</v>
      </c>
      <c r="G54" s="8" t="s">
        <v>365</v>
      </c>
      <c r="H54" s="9"/>
      <c r="I54" s="9">
        <v>664.44</v>
      </c>
      <c r="J54" s="9">
        <v>2657.77</v>
      </c>
      <c r="K54" s="9">
        <f>Tabela15[[#This Row],[REPRESENTAÇÃO]]+Tabela15[[#This Row],[VENCIMENTO]]</f>
        <v>3322.21</v>
      </c>
      <c r="L54" s="10"/>
      <c r="M54" s="10"/>
      <c r="N54" s="10"/>
      <c r="O54" s="10"/>
      <c r="P54" s="10"/>
      <c r="Q54" s="10"/>
    </row>
    <row r="55" spans="1:17" ht="15">
      <c r="A55" s="13" t="s">
        <v>83</v>
      </c>
      <c r="B55" s="14" t="s">
        <v>119</v>
      </c>
      <c r="C55" s="14" t="s">
        <v>139</v>
      </c>
      <c r="D55" s="16" t="s">
        <v>19</v>
      </c>
      <c r="E55" s="6">
        <v>1</v>
      </c>
      <c r="F55" s="17" t="s">
        <v>181</v>
      </c>
      <c r="G55" s="8" t="s">
        <v>365</v>
      </c>
      <c r="H55" s="9"/>
      <c r="I55" s="9">
        <v>431.89</v>
      </c>
      <c r="J55" s="9">
        <v>1727.55</v>
      </c>
      <c r="K55" s="9">
        <f>Tabela15[[#This Row],[REPRESENTAÇÃO]]+Tabela15[[#This Row],[VENCIMENTO]]</f>
        <v>2159.44</v>
      </c>
      <c r="L55" s="10"/>
      <c r="M55" s="10"/>
      <c r="N55" s="10"/>
      <c r="O55" s="10"/>
      <c r="P55" s="10"/>
      <c r="Q55" s="10"/>
    </row>
    <row r="56" spans="1:17" ht="15">
      <c r="A56" s="13" t="s">
        <v>84</v>
      </c>
      <c r="B56" s="14" t="s">
        <v>120</v>
      </c>
      <c r="C56" s="14" t="s">
        <v>140</v>
      </c>
      <c r="D56" s="16" t="s">
        <v>19</v>
      </c>
      <c r="E56" s="6">
        <v>1</v>
      </c>
      <c r="F56" s="13" t="s">
        <v>182</v>
      </c>
      <c r="G56" s="8" t="s">
        <v>365</v>
      </c>
      <c r="H56" s="9"/>
      <c r="I56" s="9">
        <v>431.89</v>
      </c>
      <c r="J56" s="9">
        <v>1727.55</v>
      </c>
      <c r="K56" s="9">
        <f>Tabela15[[#This Row],[REPRESENTAÇÃO]]+Tabela15[[#This Row],[VENCIMENTO]]</f>
        <v>2159.44</v>
      </c>
      <c r="L56" s="10"/>
      <c r="M56" s="10"/>
      <c r="N56" s="10"/>
      <c r="O56" s="10"/>
      <c r="P56" s="10"/>
      <c r="Q56" s="10"/>
    </row>
    <row r="57" spans="1:17" ht="15">
      <c r="A57" s="13" t="s">
        <v>83</v>
      </c>
      <c r="B57" s="14" t="s">
        <v>119</v>
      </c>
      <c r="C57" s="14" t="s">
        <v>139</v>
      </c>
      <c r="D57" s="16" t="s">
        <v>19</v>
      </c>
      <c r="E57" s="6">
        <v>1</v>
      </c>
      <c r="F57" s="17" t="s">
        <v>183</v>
      </c>
      <c r="G57" s="8" t="s">
        <v>365</v>
      </c>
      <c r="H57" s="9"/>
      <c r="I57" s="9">
        <v>431.89</v>
      </c>
      <c r="J57" s="9">
        <v>1727.55</v>
      </c>
      <c r="K57" s="9">
        <f>Tabela15[[#This Row],[REPRESENTAÇÃO]]+Tabela15[[#This Row],[VENCIMENTO]]</f>
        <v>2159.44</v>
      </c>
      <c r="L57" s="10"/>
      <c r="M57" s="10"/>
      <c r="N57" s="10"/>
      <c r="O57" s="10"/>
      <c r="P57" s="10"/>
      <c r="Q57" s="10"/>
    </row>
    <row r="58" spans="1:17" ht="15">
      <c r="A58" s="13" t="s">
        <v>83</v>
      </c>
      <c r="B58" s="14" t="s">
        <v>119</v>
      </c>
      <c r="C58" s="14" t="s">
        <v>139</v>
      </c>
      <c r="D58" s="16" t="s">
        <v>19</v>
      </c>
      <c r="E58" s="6">
        <v>1</v>
      </c>
      <c r="F58" s="17" t="s">
        <v>184</v>
      </c>
      <c r="G58" s="8" t="s">
        <v>365</v>
      </c>
      <c r="H58" s="9"/>
      <c r="I58" s="9">
        <v>431.89</v>
      </c>
      <c r="J58" s="9">
        <v>1727.55</v>
      </c>
      <c r="K58" s="9">
        <f>Tabela15[[#This Row],[REPRESENTAÇÃO]]+Tabela15[[#This Row],[VENCIMENTO]]</f>
        <v>2159.44</v>
      </c>
      <c r="L58" s="10"/>
      <c r="M58" s="10"/>
      <c r="N58" s="10"/>
      <c r="O58" s="10"/>
      <c r="P58" s="10"/>
      <c r="Q58" s="10"/>
    </row>
    <row r="59" spans="1:17" ht="15">
      <c r="A59" s="13" t="s">
        <v>83</v>
      </c>
      <c r="B59" s="14" t="s">
        <v>119</v>
      </c>
      <c r="C59" s="14" t="s">
        <v>139</v>
      </c>
      <c r="D59" s="16" t="s">
        <v>19</v>
      </c>
      <c r="E59" s="6">
        <v>1</v>
      </c>
      <c r="F59" s="17" t="s">
        <v>455</v>
      </c>
      <c r="G59" s="8" t="s">
        <v>365</v>
      </c>
      <c r="H59" s="9"/>
      <c r="I59" s="9">
        <v>431.89</v>
      </c>
      <c r="J59" s="9">
        <v>1727.55</v>
      </c>
      <c r="K59" s="9">
        <f>Tabela15[[#This Row],[REPRESENTAÇÃO]]+Tabela15[[#This Row],[VENCIMENTO]]</f>
        <v>2159.44</v>
      </c>
      <c r="L59" s="10"/>
      <c r="M59" s="10"/>
      <c r="N59" s="10"/>
      <c r="O59" s="10"/>
      <c r="P59" s="10"/>
      <c r="Q59" s="10"/>
    </row>
    <row r="60" spans="1:17" ht="15">
      <c r="A60" s="13" t="s">
        <v>84</v>
      </c>
      <c r="B60" s="14" t="s">
        <v>120</v>
      </c>
      <c r="C60" s="14" t="s">
        <v>140</v>
      </c>
      <c r="D60" s="16" t="s">
        <v>19</v>
      </c>
      <c r="E60" s="6">
        <v>1</v>
      </c>
      <c r="F60" s="17" t="s">
        <v>186</v>
      </c>
      <c r="G60" s="8" t="s">
        <v>365</v>
      </c>
      <c r="H60" s="9"/>
      <c r="I60" s="9">
        <v>431.89</v>
      </c>
      <c r="J60" s="9">
        <v>1727.55</v>
      </c>
      <c r="K60" s="9">
        <f>Tabela15[[#This Row],[REPRESENTAÇÃO]]+Tabela15[[#This Row],[VENCIMENTO]]</f>
        <v>2159.44</v>
      </c>
      <c r="L60" s="10"/>
      <c r="M60" s="10"/>
      <c r="N60" s="10"/>
      <c r="O60" s="10"/>
      <c r="P60" s="10"/>
      <c r="Q60" s="10"/>
    </row>
    <row r="61" spans="1:17" ht="15">
      <c r="A61" s="13" t="s">
        <v>86</v>
      </c>
      <c r="B61" s="14" t="s">
        <v>121</v>
      </c>
      <c r="C61" s="14" t="s">
        <v>141</v>
      </c>
      <c r="D61" s="16" t="s">
        <v>19</v>
      </c>
      <c r="E61" s="6">
        <v>1</v>
      </c>
      <c r="F61" s="17" t="s">
        <v>187</v>
      </c>
      <c r="G61" s="8" t="s">
        <v>365</v>
      </c>
      <c r="H61" s="9"/>
      <c r="I61" s="9">
        <v>431.89</v>
      </c>
      <c r="J61" s="9">
        <v>1727.55</v>
      </c>
      <c r="K61" s="9">
        <f>Tabela15[[#This Row],[REPRESENTAÇÃO]]+Tabela15[[#This Row],[VENCIMENTO]]</f>
        <v>2159.44</v>
      </c>
      <c r="L61" s="10"/>
      <c r="M61" s="10"/>
      <c r="N61" s="10"/>
      <c r="O61" s="10"/>
      <c r="P61" s="10"/>
      <c r="Q61" s="10"/>
    </row>
    <row r="62" spans="1:17" ht="15">
      <c r="A62" s="13" t="s">
        <v>86</v>
      </c>
      <c r="B62" s="14" t="s">
        <v>121</v>
      </c>
      <c r="C62" s="14" t="s">
        <v>141</v>
      </c>
      <c r="D62" s="16" t="s">
        <v>19</v>
      </c>
      <c r="E62" s="6">
        <v>1</v>
      </c>
      <c r="F62" s="17" t="s">
        <v>188</v>
      </c>
      <c r="G62" s="8" t="s">
        <v>365</v>
      </c>
      <c r="H62" s="9"/>
      <c r="I62" s="9">
        <v>431.89</v>
      </c>
      <c r="J62" s="9">
        <v>1727.55</v>
      </c>
      <c r="K62" s="9">
        <f>Tabela15[[#This Row],[REPRESENTAÇÃO]]+Tabela15[[#This Row],[VENCIMENTO]]</f>
        <v>2159.44</v>
      </c>
      <c r="L62" s="10"/>
      <c r="M62" s="10"/>
      <c r="N62" s="10"/>
      <c r="O62" s="10"/>
      <c r="P62" s="10"/>
      <c r="Q62" s="10"/>
    </row>
    <row r="63" spans="1:17" ht="15">
      <c r="A63" s="13" t="s">
        <v>86</v>
      </c>
      <c r="B63" s="14" t="s">
        <v>121</v>
      </c>
      <c r="C63" s="14" t="s">
        <v>474</v>
      </c>
      <c r="D63" s="16" t="s">
        <v>19</v>
      </c>
      <c r="E63" s="6">
        <v>1</v>
      </c>
      <c r="F63" s="17" t="s">
        <v>189</v>
      </c>
      <c r="G63" s="8" t="s">
        <v>365</v>
      </c>
      <c r="H63" s="9"/>
      <c r="I63" s="9">
        <v>431.89</v>
      </c>
      <c r="J63" s="9">
        <v>1727.55</v>
      </c>
      <c r="K63" s="9">
        <f>Tabela15[[#This Row],[REPRESENTAÇÃO]]+Tabela15[[#This Row],[VENCIMENTO]]</f>
        <v>2159.44</v>
      </c>
      <c r="L63" s="10"/>
      <c r="M63" s="10"/>
      <c r="N63" s="10"/>
      <c r="O63" s="10"/>
      <c r="P63" s="10"/>
      <c r="Q63" s="10"/>
    </row>
    <row r="64" spans="1:17" ht="15">
      <c r="A64" s="13" t="s">
        <v>525</v>
      </c>
      <c r="B64" s="14" t="s">
        <v>122</v>
      </c>
      <c r="C64" s="14" t="s">
        <v>475</v>
      </c>
      <c r="D64" s="16" t="s">
        <v>19</v>
      </c>
      <c r="E64" s="6">
        <v>1</v>
      </c>
      <c r="F64" s="17" t="s">
        <v>190</v>
      </c>
      <c r="G64" s="8" t="s">
        <v>365</v>
      </c>
      <c r="H64" s="9"/>
      <c r="I64" s="9">
        <v>431.89</v>
      </c>
      <c r="J64" s="9">
        <v>1727.55</v>
      </c>
      <c r="K64" s="9">
        <f>Tabela15[[#This Row],[REPRESENTAÇÃO]]+Tabela15[[#This Row],[VENCIMENTO]]</f>
        <v>2159.44</v>
      </c>
      <c r="L64" s="10"/>
      <c r="M64" s="10"/>
      <c r="N64" s="10"/>
      <c r="O64" s="10"/>
      <c r="P64" s="10"/>
      <c r="Q64" s="10"/>
    </row>
    <row r="65" spans="1:17" ht="15">
      <c r="A65" s="13" t="s">
        <v>85</v>
      </c>
      <c r="B65" s="14" t="s">
        <v>447</v>
      </c>
      <c r="C65" s="14" t="s">
        <v>445</v>
      </c>
      <c r="D65" s="16" t="s">
        <v>19</v>
      </c>
      <c r="E65" s="6">
        <v>1</v>
      </c>
      <c r="F65" s="17" t="s">
        <v>191</v>
      </c>
      <c r="G65" s="8" t="s">
        <v>365</v>
      </c>
      <c r="H65" s="9"/>
      <c r="I65" s="9">
        <v>431.89</v>
      </c>
      <c r="J65" s="9">
        <v>1727.55</v>
      </c>
      <c r="K65" s="9">
        <f>Tabela15[[#This Row],[REPRESENTAÇÃO]]+Tabela15[[#This Row],[VENCIMENTO]]</f>
        <v>2159.44</v>
      </c>
      <c r="L65" s="10"/>
      <c r="M65" s="10"/>
      <c r="N65" s="10"/>
      <c r="O65" s="10"/>
      <c r="P65" s="10"/>
      <c r="Q65" s="10"/>
    </row>
    <row r="66" spans="1:17" ht="15">
      <c r="A66" s="13" t="s">
        <v>87</v>
      </c>
      <c r="B66" s="14" t="s">
        <v>123</v>
      </c>
      <c r="C66" s="14" t="s">
        <v>142</v>
      </c>
      <c r="D66" s="16" t="s">
        <v>148</v>
      </c>
      <c r="E66" s="6">
        <v>1</v>
      </c>
      <c r="F66" s="17" t="s">
        <v>446</v>
      </c>
      <c r="G66" s="8" t="s">
        <v>365</v>
      </c>
      <c r="H66" s="9"/>
      <c r="I66" s="9">
        <v>265.77999999999997</v>
      </c>
      <c r="J66" s="9">
        <v>1063.1099999999999</v>
      </c>
      <c r="K66" s="9">
        <f>Tabela15[[#This Row],[REPRESENTAÇÃO]]+Tabela15[[#This Row],[VENCIMENTO]]</f>
        <v>1328.8899999999999</v>
      </c>
      <c r="L66" s="10"/>
      <c r="M66" s="10"/>
      <c r="N66" s="10"/>
      <c r="O66" s="10"/>
      <c r="P66" s="10"/>
      <c r="Q66" s="10"/>
    </row>
    <row r="67" spans="1:17" ht="15">
      <c r="A67" s="13" t="s">
        <v>415</v>
      </c>
      <c r="B67" s="14" t="s">
        <v>416</v>
      </c>
      <c r="C67" s="14" t="s">
        <v>417</v>
      </c>
      <c r="D67" s="16" t="s">
        <v>148</v>
      </c>
      <c r="E67" s="6">
        <v>1</v>
      </c>
      <c r="F67" s="17" t="s">
        <v>192</v>
      </c>
      <c r="G67" s="8" t="s">
        <v>365</v>
      </c>
      <c r="H67" s="9"/>
      <c r="I67" s="9">
        <v>265.77999999999997</v>
      </c>
      <c r="J67" s="9">
        <v>1063.1099999999999</v>
      </c>
      <c r="K67" s="9">
        <f>Tabela15[[#This Row],[REPRESENTAÇÃO]]+Tabela15[[#This Row],[VENCIMENTO]]</f>
        <v>1328.8899999999999</v>
      </c>
      <c r="L67" s="10"/>
      <c r="M67" s="10"/>
      <c r="N67" s="10"/>
      <c r="O67" s="10"/>
      <c r="P67" s="10"/>
      <c r="Q67" s="10"/>
    </row>
    <row r="68" spans="1:17" ht="15">
      <c r="A68" s="13" t="s">
        <v>415</v>
      </c>
      <c r="B68" s="14" t="s">
        <v>416</v>
      </c>
      <c r="C68" s="14" t="s">
        <v>417</v>
      </c>
      <c r="D68" s="16" t="s">
        <v>148</v>
      </c>
      <c r="E68" s="6">
        <v>1</v>
      </c>
      <c r="F68" s="17" t="s">
        <v>193</v>
      </c>
      <c r="G68" s="8" t="s">
        <v>365</v>
      </c>
      <c r="H68" s="9"/>
      <c r="I68" s="9">
        <v>265.77999999999997</v>
      </c>
      <c r="J68" s="9">
        <v>1063.1099999999999</v>
      </c>
      <c r="K68" s="9">
        <f>Tabela15[[#This Row],[REPRESENTAÇÃO]]+Tabela15[[#This Row],[VENCIMENTO]]</f>
        <v>1328.8899999999999</v>
      </c>
      <c r="L68" s="10"/>
      <c r="M68" s="10"/>
      <c r="N68" s="10"/>
      <c r="O68" s="10"/>
      <c r="P68" s="10"/>
      <c r="Q68" s="10"/>
    </row>
    <row r="69" spans="1:17" ht="15">
      <c r="A69" s="13" t="s">
        <v>88</v>
      </c>
      <c r="B69" s="14" t="s">
        <v>124</v>
      </c>
      <c r="C69" s="14" t="s">
        <v>143</v>
      </c>
      <c r="D69" s="16" t="s">
        <v>148</v>
      </c>
      <c r="E69" s="6">
        <v>1</v>
      </c>
      <c r="F69" s="17" t="s">
        <v>194</v>
      </c>
      <c r="G69" s="8" t="s">
        <v>365</v>
      </c>
      <c r="H69" s="9"/>
      <c r="I69" s="9">
        <v>265.77999999999997</v>
      </c>
      <c r="J69" s="9">
        <v>1063.1099999999999</v>
      </c>
      <c r="K69" s="9">
        <f>Tabela15[[#This Row],[REPRESENTAÇÃO]]+Tabela15[[#This Row],[VENCIMENTO]]</f>
        <v>1328.8899999999999</v>
      </c>
      <c r="L69" s="10"/>
      <c r="M69" s="10"/>
      <c r="N69" s="10"/>
      <c r="O69" s="10"/>
      <c r="P69" s="10"/>
      <c r="Q69" s="10"/>
    </row>
    <row r="70" spans="1:17" ht="15">
      <c r="A70" s="13" t="s">
        <v>89</v>
      </c>
      <c r="B70" s="14" t="s">
        <v>125</v>
      </c>
      <c r="C70" s="14" t="s">
        <v>144</v>
      </c>
      <c r="D70" s="16" t="s">
        <v>148</v>
      </c>
      <c r="E70" s="6">
        <v>1</v>
      </c>
      <c r="F70" s="34" t="s">
        <v>195</v>
      </c>
      <c r="G70" s="8" t="s">
        <v>365</v>
      </c>
      <c r="H70" s="9"/>
      <c r="I70" s="9">
        <v>265.77999999999997</v>
      </c>
      <c r="J70" s="9">
        <v>1063.1099999999999</v>
      </c>
      <c r="K70" s="9">
        <f>Tabela15[[#This Row],[REPRESENTAÇÃO]]+Tabela15[[#This Row],[VENCIMENTO]]</f>
        <v>1328.8899999999999</v>
      </c>
      <c r="L70" s="10"/>
      <c r="M70" s="10"/>
      <c r="N70" s="10"/>
      <c r="O70" s="10"/>
      <c r="P70" s="10"/>
      <c r="Q70" s="10"/>
    </row>
    <row r="71" spans="1:17" ht="15.75" thickBot="1">
      <c r="A71" s="13" t="s">
        <v>418</v>
      </c>
      <c r="B71" s="14" t="s">
        <v>419</v>
      </c>
      <c r="C71" s="14" t="s">
        <v>420</v>
      </c>
      <c r="D71" s="16" t="s">
        <v>149</v>
      </c>
      <c r="E71" s="6">
        <v>1</v>
      </c>
      <c r="F71" s="17" t="s">
        <v>196</v>
      </c>
      <c r="G71" s="8" t="s">
        <v>365</v>
      </c>
      <c r="H71" s="9"/>
      <c r="I71" s="9">
        <v>232.56</v>
      </c>
      <c r="J71" s="9">
        <v>930.22</v>
      </c>
      <c r="K71" s="9">
        <f>Tabela15[[#This Row],[REPRESENTAÇÃO]]+Tabela15[[#This Row],[VENCIMENTO]]</f>
        <v>1162.78</v>
      </c>
      <c r="L71" s="2"/>
      <c r="M71" s="2"/>
      <c r="N71" s="2"/>
      <c r="O71" s="2"/>
      <c r="P71" s="2"/>
      <c r="Q71" s="2"/>
    </row>
    <row r="72" spans="1:17" ht="15.75" thickBot="1">
      <c r="A72" s="109" t="s">
        <v>51</v>
      </c>
      <c r="B72" s="110"/>
      <c r="C72" s="110"/>
      <c r="D72" s="110"/>
      <c r="E72" s="129">
        <f>SUBTOTAL(109,[QUANT.])</f>
        <v>65</v>
      </c>
      <c r="F72" s="109"/>
      <c r="G72" s="110"/>
      <c r="H72" s="111">
        <f t="shared" ref="H72:K72" si="0">SUBTOTAL(109,H7:H71)</f>
        <v>10570</v>
      </c>
      <c r="I72" s="112">
        <f t="shared" si="0"/>
        <v>53753.040000000015</v>
      </c>
      <c r="J72" s="113">
        <f t="shared" si="0"/>
        <v>218698.1299999996</v>
      </c>
      <c r="K72" s="114">
        <f t="shared" si="0"/>
        <v>283021.17</v>
      </c>
      <c r="L72" s="2"/>
      <c r="M72" s="2"/>
      <c r="N72" s="2"/>
      <c r="O72" s="2"/>
      <c r="P72" s="2"/>
      <c r="Q72" s="2"/>
    </row>
    <row r="73" spans="1:17" ht="15">
      <c r="A73" s="38"/>
      <c r="B73" s="39"/>
      <c r="C73" s="39"/>
      <c r="D73" s="39"/>
      <c r="E73" s="39"/>
      <c r="F73" s="38"/>
      <c r="G73" s="39"/>
      <c r="H73" s="39"/>
      <c r="I73" s="39"/>
      <c r="J73" s="39"/>
      <c r="K73" s="40"/>
      <c r="L73" s="2"/>
      <c r="M73" s="2"/>
      <c r="N73" s="2"/>
      <c r="O73" s="2"/>
      <c r="P73" s="2"/>
      <c r="Q73" s="2"/>
    </row>
    <row r="74" spans="1:17" ht="15">
      <c r="A74" s="299" t="s">
        <v>20</v>
      </c>
      <c r="B74" s="299"/>
      <c r="C74" s="299"/>
      <c r="D74" s="299"/>
      <c r="E74" s="299"/>
      <c r="F74" s="299"/>
      <c r="G74" s="299"/>
      <c r="H74" s="299"/>
      <c r="I74" s="10"/>
      <c r="J74" s="2"/>
      <c r="K74" s="41"/>
      <c r="L74" s="10"/>
      <c r="M74" s="10"/>
      <c r="N74" s="10"/>
      <c r="O74" s="10"/>
      <c r="P74" s="10"/>
      <c r="Q74" s="10"/>
    </row>
    <row r="75" spans="1:17" ht="15">
      <c r="A75" s="19" t="s">
        <v>1</v>
      </c>
      <c r="B75" s="19" t="s">
        <v>2</v>
      </c>
      <c r="C75" s="19" t="s">
        <v>3</v>
      </c>
      <c r="D75" s="19" t="s">
        <v>4</v>
      </c>
      <c r="E75" s="19" t="s">
        <v>5</v>
      </c>
      <c r="F75" s="19" t="s">
        <v>6</v>
      </c>
      <c r="G75" s="19" t="s">
        <v>7</v>
      </c>
      <c r="H75" s="19" t="s">
        <v>11</v>
      </c>
      <c r="I75" s="10"/>
      <c r="J75" s="10"/>
      <c r="K75" s="41"/>
      <c r="L75" s="42"/>
      <c r="M75" s="42"/>
      <c r="N75" s="42"/>
      <c r="O75" s="42"/>
      <c r="P75" s="42"/>
      <c r="Q75" s="42"/>
    </row>
    <row r="76" spans="1:17" ht="15">
      <c r="A76" s="13" t="s">
        <v>201</v>
      </c>
      <c r="B76" s="14" t="s">
        <v>202</v>
      </c>
      <c r="C76" s="14" t="s">
        <v>500</v>
      </c>
      <c r="D76" s="16" t="s">
        <v>200</v>
      </c>
      <c r="E76" s="14">
        <v>1</v>
      </c>
      <c r="F76" s="17" t="s">
        <v>238</v>
      </c>
      <c r="G76" s="18" t="s">
        <v>366</v>
      </c>
      <c r="H76" s="43">
        <v>5847.08</v>
      </c>
      <c r="I76" s="2"/>
      <c r="J76" s="2"/>
      <c r="K76" s="42"/>
      <c r="L76" s="42"/>
      <c r="M76" s="42"/>
      <c r="N76" s="42"/>
      <c r="O76" s="42"/>
      <c r="P76" s="42"/>
      <c r="Q76" s="42"/>
    </row>
    <row r="77" spans="1:17" ht="15">
      <c r="A77" s="13" t="s">
        <v>54</v>
      </c>
      <c r="B77" s="14" t="s">
        <v>93</v>
      </c>
      <c r="C77" s="14" t="s">
        <v>476</v>
      </c>
      <c r="D77" s="16" t="s">
        <v>200</v>
      </c>
      <c r="E77" s="14">
        <v>1</v>
      </c>
      <c r="F77" s="17" t="s">
        <v>151</v>
      </c>
      <c r="G77" s="8" t="s">
        <v>366</v>
      </c>
      <c r="H77" s="43">
        <v>5847.08</v>
      </c>
      <c r="I77" s="2"/>
      <c r="J77" s="2"/>
      <c r="K77" s="42"/>
      <c r="L77" s="42"/>
      <c r="M77" s="42"/>
      <c r="N77" s="42"/>
      <c r="O77" s="42"/>
      <c r="P77" s="42"/>
      <c r="Q77" s="42"/>
    </row>
    <row r="78" spans="1:17" ht="15">
      <c r="A78" s="13" t="s">
        <v>421</v>
      </c>
      <c r="B78" s="14" t="s">
        <v>422</v>
      </c>
      <c r="C78" s="14" t="s">
        <v>477</v>
      </c>
      <c r="D78" s="16" t="s">
        <v>21</v>
      </c>
      <c r="E78" s="14">
        <v>1</v>
      </c>
      <c r="F78" s="17" t="s">
        <v>243</v>
      </c>
      <c r="G78" s="18" t="s">
        <v>366</v>
      </c>
      <c r="H78" s="43">
        <v>4916.8599999999997</v>
      </c>
      <c r="I78" s="2"/>
      <c r="J78" s="2"/>
      <c r="K78" s="42"/>
      <c r="L78" s="42"/>
      <c r="M78" s="42"/>
      <c r="N78" s="42"/>
      <c r="O78" s="42"/>
      <c r="P78" s="42"/>
      <c r="Q78" s="42"/>
    </row>
    <row r="79" spans="1:17" ht="15">
      <c r="A79" s="13" t="s">
        <v>203</v>
      </c>
      <c r="B79" s="14" t="s">
        <v>204</v>
      </c>
      <c r="C79" s="14" t="s">
        <v>205</v>
      </c>
      <c r="D79" s="16" t="s">
        <v>21</v>
      </c>
      <c r="E79" s="14">
        <v>1</v>
      </c>
      <c r="F79" s="17" t="s">
        <v>239</v>
      </c>
      <c r="G79" s="18" t="s">
        <v>366</v>
      </c>
      <c r="H79" s="43">
        <v>4916.8599999999997</v>
      </c>
      <c r="I79" s="2"/>
      <c r="J79" s="2"/>
      <c r="K79" s="42"/>
      <c r="L79" s="42"/>
      <c r="M79" s="42"/>
      <c r="N79" s="42"/>
      <c r="O79" s="42"/>
      <c r="P79" s="42"/>
      <c r="Q79" s="42"/>
    </row>
    <row r="80" spans="1:17" ht="15">
      <c r="A80" s="13" t="s">
        <v>423</v>
      </c>
      <c r="B80" s="14" t="s">
        <v>424</v>
      </c>
      <c r="C80" s="14" t="s">
        <v>503</v>
      </c>
      <c r="D80" s="16" t="s">
        <v>22</v>
      </c>
      <c r="E80" s="14">
        <v>1</v>
      </c>
      <c r="F80" s="17" t="s">
        <v>377</v>
      </c>
      <c r="G80" s="18" t="s">
        <v>366</v>
      </c>
      <c r="H80" s="43">
        <v>4518.2</v>
      </c>
      <c r="I80" s="2"/>
      <c r="J80" s="2"/>
      <c r="K80" s="42"/>
      <c r="L80" s="42"/>
      <c r="M80" s="42"/>
      <c r="N80" s="42"/>
      <c r="O80" s="42"/>
      <c r="P80" s="42"/>
      <c r="Q80" s="42"/>
    </row>
    <row r="81" spans="1:17" ht="15">
      <c r="A81" s="13" t="s">
        <v>206</v>
      </c>
      <c r="B81" s="14" t="s">
        <v>207</v>
      </c>
      <c r="C81" s="14" t="s">
        <v>478</v>
      </c>
      <c r="D81" s="16" t="s">
        <v>22</v>
      </c>
      <c r="E81" s="14">
        <v>1</v>
      </c>
      <c r="F81" s="17" t="s">
        <v>240</v>
      </c>
      <c r="G81" s="18" t="s">
        <v>366</v>
      </c>
      <c r="H81" s="43">
        <v>4518.2</v>
      </c>
      <c r="I81" s="2"/>
      <c r="J81" s="2"/>
      <c r="K81" s="42"/>
      <c r="L81" s="42"/>
      <c r="M81" s="42"/>
      <c r="N81" s="42"/>
      <c r="O81" s="42"/>
      <c r="P81" s="42"/>
      <c r="Q81" s="42"/>
    </row>
    <row r="82" spans="1:17" ht="15">
      <c r="A82" s="13" t="s">
        <v>208</v>
      </c>
      <c r="B82" s="14" t="s">
        <v>209</v>
      </c>
      <c r="C82" s="14" t="s">
        <v>210</v>
      </c>
      <c r="D82" s="16" t="s">
        <v>22</v>
      </c>
      <c r="E82" s="14">
        <v>1</v>
      </c>
      <c r="F82" s="17" t="s">
        <v>241</v>
      </c>
      <c r="G82" s="18" t="s">
        <v>366</v>
      </c>
      <c r="H82" s="43">
        <v>4518.2</v>
      </c>
      <c r="I82" s="2"/>
      <c r="J82" s="2"/>
      <c r="K82" s="42"/>
      <c r="L82" s="42"/>
      <c r="M82" s="42"/>
      <c r="N82" s="42"/>
      <c r="O82" s="42"/>
      <c r="P82" s="42"/>
      <c r="Q82" s="42"/>
    </row>
    <row r="83" spans="1:17" ht="15">
      <c r="A83" s="13" t="s">
        <v>211</v>
      </c>
      <c r="B83" s="14" t="s">
        <v>212</v>
      </c>
      <c r="C83" s="14" t="s">
        <v>213</v>
      </c>
      <c r="D83" s="16" t="s">
        <v>22</v>
      </c>
      <c r="E83" s="14">
        <v>1</v>
      </c>
      <c r="F83" s="17" t="s">
        <v>242</v>
      </c>
      <c r="G83" s="18" t="s">
        <v>366</v>
      </c>
      <c r="H83" s="43">
        <v>4518.2</v>
      </c>
      <c r="I83" s="2"/>
      <c r="J83" s="2"/>
      <c r="K83" s="42"/>
      <c r="L83" s="42"/>
      <c r="M83" s="42"/>
      <c r="N83" s="42"/>
      <c r="O83" s="42"/>
      <c r="P83" s="42"/>
      <c r="Q83" s="42"/>
    </row>
    <row r="84" spans="1:17" ht="15">
      <c r="A84" s="13" t="s">
        <v>214</v>
      </c>
      <c r="B84" s="14" t="s">
        <v>215</v>
      </c>
      <c r="C84" s="14" t="s">
        <v>479</v>
      </c>
      <c r="D84" s="16" t="s">
        <v>22</v>
      </c>
      <c r="E84" s="14">
        <v>1</v>
      </c>
      <c r="F84" s="17" t="s">
        <v>250</v>
      </c>
      <c r="G84" s="18" t="s">
        <v>367</v>
      </c>
      <c r="H84" s="43">
        <v>4518.2</v>
      </c>
      <c r="I84" s="2"/>
      <c r="J84" s="2"/>
      <c r="K84" s="42"/>
      <c r="L84" s="42"/>
      <c r="M84" s="42"/>
      <c r="N84" s="42"/>
      <c r="O84" s="42"/>
      <c r="P84" s="42"/>
      <c r="Q84" s="42"/>
    </row>
    <row r="85" spans="1:17" ht="15">
      <c r="A85" s="13" t="s">
        <v>62</v>
      </c>
      <c r="B85" s="14" t="s">
        <v>100</v>
      </c>
      <c r="C85" s="14" t="s">
        <v>522</v>
      </c>
      <c r="D85" s="16" t="s">
        <v>22</v>
      </c>
      <c r="E85" s="14">
        <v>1</v>
      </c>
      <c r="F85" s="17" t="s">
        <v>244</v>
      </c>
      <c r="G85" s="18" t="s">
        <v>366</v>
      </c>
      <c r="H85" s="43">
        <v>4518.2</v>
      </c>
      <c r="I85" s="2"/>
      <c r="J85" s="2"/>
      <c r="K85" s="42"/>
      <c r="L85" s="42"/>
      <c r="M85" s="42"/>
      <c r="N85" s="42"/>
      <c r="O85" s="42"/>
      <c r="P85" s="42"/>
      <c r="Q85" s="42"/>
    </row>
    <row r="86" spans="1:17" ht="15">
      <c r="A86" s="13" t="s">
        <v>216</v>
      </c>
      <c r="B86" s="14" t="s">
        <v>217</v>
      </c>
      <c r="C86" s="14" t="s">
        <v>523</v>
      </c>
      <c r="D86" s="16" t="s">
        <v>23</v>
      </c>
      <c r="E86" s="14">
        <v>1</v>
      </c>
      <c r="F86" s="17" t="s">
        <v>245</v>
      </c>
      <c r="G86" s="18" t="s">
        <v>366</v>
      </c>
      <c r="H86" s="43">
        <v>3720.87</v>
      </c>
      <c r="I86" s="2"/>
      <c r="J86" s="2"/>
      <c r="K86" s="42"/>
      <c r="L86" s="42"/>
      <c r="M86" s="42"/>
      <c r="N86" s="42"/>
      <c r="O86" s="42"/>
      <c r="P86" s="42"/>
      <c r="Q86" s="42"/>
    </row>
    <row r="87" spans="1:17" ht="15">
      <c r="A87" s="13" t="s">
        <v>218</v>
      </c>
      <c r="B87" s="14" t="s">
        <v>219</v>
      </c>
      <c r="C87" s="14" t="s">
        <v>220</v>
      </c>
      <c r="D87" s="16" t="s">
        <v>23</v>
      </c>
      <c r="E87" s="14">
        <v>1</v>
      </c>
      <c r="F87" s="17" t="s">
        <v>246</v>
      </c>
      <c r="G87" s="18" t="s">
        <v>366</v>
      </c>
      <c r="H87" s="43">
        <v>3720.87</v>
      </c>
      <c r="I87" s="2"/>
      <c r="J87" s="2"/>
      <c r="K87" s="42"/>
      <c r="L87" s="42"/>
      <c r="M87" s="42"/>
      <c r="N87" s="42"/>
      <c r="O87" s="42"/>
      <c r="P87" s="42"/>
      <c r="Q87" s="42"/>
    </row>
    <row r="88" spans="1:17" ht="15">
      <c r="A88" s="13" t="s">
        <v>221</v>
      </c>
      <c r="B88" s="14" t="s">
        <v>222</v>
      </c>
      <c r="C88" s="14" t="s">
        <v>223</v>
      </c>
      <c r="D88" s="16" t="s">
        <v>23</v>
      </c>
      <c r="E88" s="14">
        <v>1</v>
      </c>
      <c r="F88" s="17" t="s">
        <v>247</v>
      </c>
      <c r="G88" s="18" t="s">
        <v>366</v>
      </c>
      <c r="H88" s="43">
        <v>3720.87</v>
      </c>
      <c r="I88" s="2"/>
      <c r="J88" s="2"/>
      <c r="K88" s="42"/>
      <c r="L88" s="42"/>
      <c r="M88" s="42"/>
      <c r="N88" s="42"/>
      <c r="O88" s="42"/>
      <c r="P88" s="42"/>
      <c r="Q88" s="42"/>
    </row>
    <row r="89" spans="1:17" ht="15">
      <c r="A89" s="13" t="s">
        <v>63</v>
      </c>
      <c r="B89" s="14" t="s">
        <v>224</v>
      </c>
      <c r="C89" s="14" t="s">
        <v>225</v>
      </c>
      <c r="D89" s="16" t="s">
        <v>23</v>
      </c>
      <c r="E89" s="14">
        <v>1</v>
      </c>
      <c r="F89" s="17" t="s">
        <v>248</v>
      </c>
      <c r="G89" s="18" t="s">
        <v>366</v>
      </c>
      <c r="H89" s="43">
        <v>3720.87</v>
      </c>
      <c r="I89" s="2"/>
      <c r="J89" s="2"/>
      <c r="K89" s="42"/>
      <c r="L89" s="42"/>
      <c r="M89" s="42"/>
      <c r="N89" s="42"/>
      <c r="O89" s="42"/>
      <c r="P89" s="42"/>
      <c r="Q89" s="42"/>
    </row>
    <row r="90" spans="1:17" ht="15">
      <c r="A90" s="13" t="s">
        <v>226</v>
      </c>
      <c r="B90" s="14" t="s">
        <v>204</v>
      </c>
      <c r="C90" s="14" t="s">
        <v>227</v>
      </c>
      <c r="D90" s="16" t="s">
        <v>23</v>
      </c>
      <c r="E90" s="14">
        <v>1</v>
      </c>
      <c r="F90" s="17" t="s">
        <v>249</v>
      </c>
      <c r="G90" s="18" t="s">
        <v>366</v>
      </c>
      <c r="H90" s="43">
        <v>3720.87</v>
      </c>
      <c r="I90" s="2"/>
      <c r="J90" s="2"/>
      <c r="K90" s="42"/>
      <c r="L90" s="42"/>
      <c r="M90" s="42"/>
      <c r="N90" s="42"/>
      <c r="O90" s="42"/>
      <c r="P90" s="42"/>
      <c r="Q90" s="42"/>
    </row>
    <row r="91" spans="1:17" ht="15">
      <c r="A91" s="88" t="s">
        <v>456</v>
      </c>
      <c r="B91" s="26" t="s">
        <v>457</v>
      </c>
      <c r="C91" s="26" t="s">
        <v>480</v>
      </c>
      <c r="D91" s="97" t="s">
        <v>23</v>
      </c>
      <c r="E91" s="26">
        <v>1</v>
      </c>
      <c r="F91" s="24" t="s">
        <v>440</v>
      </c>
      <c r="G91" s="106" t="s">
        <v>366</v>
      </c>
      <c r="H91" s="107">
        <v>3720.87</v>
      </c>
      <c r="I91" s="2"/>
      <c r="J91" s="2"/>
      <c r="K91" s="42"/>
      <c r="L91" s="42"/>
      <c r="M91" s="42"/>
      <c r="N91" s="42"/>
      <c r="O91" s="42"/>
      <c r="P91" s="42"/>
      <c r="Q91" s="42"/>
    </row>
    <row r="92" spans="1:17" ht="15">
      <c r="A92" s="13" t="s">
        <v>68</v>
      </c>
      <c r="B92" s="14" t="s">
        <v>228</v>
      </c>
      <c r="C92" s="14" t="s">
        <v>329</v>
      </c>
      <c r="D92" s="16" t="s">
        <v>23</v>
      </c>
      <c r="E92" s="14">
        <v>1</v>
      </c>
      <c r="F92" s="17" t="s">
        <v>251</v>
      </c>
      <c r="G92" s="18" t="s">
        <v>366</v>
      </c>
      <c r="H92" s="43">
        <v>3720.87</v>
      </c>
      <c r="I92" s="2"/>
      <c r="J92" s="2"/>
      <c r="K92" s="42"/>
      <c r="L92" s="42"/>
      <c r="M92" s="42"/>
      <c r="N92" s="42"/>
      <c r="O92" s="42"/>
      <c r="P92" s="42"/>
      <c r="Q92" s="42"/>
    </row>
    <row r="93" spans="1:17" ht="15">
      <c r="A93" s="13" t="s">
        <v>229</v>
      </c>
      <c r="B93" s="14" t="s">
        <v>230</v>
      </c>
      <c r="C93" s="14" t="s">
        <v>231</v>
      </c>
      <c r="D93" s="16" t="s">
        <v>24</v>
      </c>
      <c r="E93" s="14">
        <v>1</v>
      </c>
      <c r="F93" s="17" t="s">
        <v>252</v>
      </c>
      <c r="G93" s="18" t="s">
        <v>366</v>
      </c>
      <c r="H93" s="43">
        <v>2657.77</v>
      </c>
      <c r="I93" s="2"/>
      <c r="J93" s="2"/>
      <c r="K93" s="42"/>
      <c r="L93" s="42"/>
      <c r="M93" s="42"/>
      <c r="N93" s="42"/>
      <c r="O93" s="42"/>
      <c r="P93" s="42"/>
      <c r="Q93" s="42"/>
    </row>
    <row r="94" spans="1:17" ht="15">
      <c r="A94" s="13" t="s">
        <v>233</v>
      </c>
      <c r="B94" s="14" t="s">
        <v>234</v>
      </c>
      <c r="C94" s="14" t="s">
        <v>483</v>
      </c>
      <c r="D94" s="16" t="s">
        <v>24</v>
      </c>
      <c r="E94" s="14">
        <v>1</v>
      </c>
      <c r="F94" s="17" t="s">
        <v>253</v>
      </c>
      <c r="G94" s="18" t="s">
        <v>367</v>
      </c>
      <c r="H94" s="43">
        <v>2657.77</v>
      </c>
      <c r="I94" s="2"/>
      <c r="J94" s="2"/>
      <c r="K94" s="42"/>
      <c r="L94" s="42"/>
      <c r="M94" s="42"/>
      <c r="N94" s="42"/>
      <c r="O94" s="42"/>
      <c r="P94" s="42"/>
      <c r="Q94" s="42"/>
    </row>
    <row r="95" spans="1:17" ht="15">
      <c r="A95" s="13" t="s">
        <v>76</v>
      </c>
      <c r="B95" s="14" t="s">
        <v>113</v>
      </c>
      <c r="C95" s="14" t="s">
        <v>501</v>
      </c>
      <c r="D95" s="16" t="s">
        <v>24</v>
      </c>
      <c r="E95" s="14">
        <v>1</v>
      </c>
      <c r="F95" s="17" t="s">
        <v>254</v>
      </c>
      <c r="G95" s="18" t="s">
        <v>366</v>
      </c>
      <c r="H95" s="43">
        <v>2657.77</v>
      </c>
      <c r="I95" s="2"/>
      <c r="J95" s="2"/>
      <c r="K95" s="42"/>
      <c r="L95" s="42"/>
      <c r="M95" s="42"/>
      <c r="N95" s="42"/>
      <c r="O95" s="42"/>
      <c r="P95" s="42"/>
      <c r="Q95" s="42"/>
    </row>
    <row r="96" spans="1:17" ht="15">
      <c r="A96" s="13" t="s">
        <v>235</v>
      </c>
      <c r="B96" s="14" t="s">
        <v>26</v>
      </c>
      <c r="C96" s="14" t="s">
        <v>232</v>
      </c>
      <c r="D96" s="16" t="s">
        <v>24</v>
      </c>
      <c r="E96" s="14">
        <v>1</v>
      </c>
      <c r="F96" s="17" t="s">
        <v>255</v>
      </c>
      <c r="G96" s="18" t="s">
        <v>366</v>
      </c>
      <c r="H96" s="43">
        <v>2657.77</v>
      </c>
      <c r="I96" s="2"/>
      <c r="J96" s="2"/>
      <c r="K96" s="42"/>
      <c r="L96" s="42"/>
      <c r="M96" s="42"/>
      <c r="N96" s="42"/>
      <c r="O96" s="42"/>
      <c r="P96" s="42"/>
      <c r="Q96" s="42"/>
    </row>
    <row r="97" spans="1:17" ht="15.75" thickBot="1">
      <c r="A97" s="13" t="s">
        <v>236</v>
      </c>
      <c r="B97" s="14" t="s">
        <v>25</v>
      </c>
      <c r="C97" s="14" t="s">
        <v>496</v>
      </c>
      <c r="D97" s="16" t="s">
        <v>24</v>
      </c>
      <c r="E97" s="14">
        <v>1</v>
      </c>
      <c r="F97" s="17" t="s">
        <v>256</v>
      </c>
      <c r="G97" s="18" t="s">
        <v>366</v>
      </c>
      <c r="H97" s="43">
        <v>2657.77</v>
      </c>
      <c r="I97" s="2"/>
      <c r="J97" s="2"/>
      <c r="K97" s="42"/>
      <c r="L97" s="42"/>
      <c r="M97" s="42"/>
      <c r="N97" s="42"/>
      <c r="O97" s="42"/>
      <c r="P97" s="42"/>
      <c r="Q97" s="42"/>
    </row>
    <row r="98" spans="1:17" ht="15.75" thickBot="1">
      <c r="A98" s="35"/>
      <c r="B98" s="36"/>
      <c r="C98" s="36"/>
      <c r="D98" s="36"/>
      <c r="E98" s="129">
        <f>SUM(E76:E97)</f>
        <v>22</v>
      </c>
      <c r="F98" s="44"/>
      <c r="G98" s="36"/>
      <c r="H98" s="37">
        <f>SUBTOTAL(109,[TOTAL])</f>
        <v>87972.020000000019</v>
      </c>
      <c r="I98" s="2"/>
      <c r="J98" s="2"/>
      <c r="K98" s="42"/>
      <c r="L98" s="2"/>
      <c r="M98" s="2"/>
      <c r="N98" s="2"/>
      <c r="O98" s="2"/>
      <c r="P98" s="2"/>
      <c r="Q98" s="2"/>
    </row>
    <row r="99" spans="1:17" ht="15">
      <c r="A99" s="2"/>
      <c r="B99" s="45"/>
      <c r="C99" s="45"/>
      <c r="D99" s="45"/>
      <c r="E99" s="45"/>
      <c r="F99" s="45"/>
      <c r="G99" s="2"/>
      <c r="H99" s="45"/>
      <c r="I99" s="10"/>
      <c r="J99" s="2"/>
      <c r="K99" s="41"/>
      <c r="L99" s="2"/>
      <c r="M99" s="2"/>
      <c r="N99" s="2"/>
      <c r="O99" s="2"/>
      <c r="P99" s="2"/>
      <c r="Q99" s="2"/>
    </row>
    <row r="100" spans="1:17" ht="15">
      <c r="A100" s="300" t="s">
        <v>27</v>
      </c>
      <c r="B100" s="300"/>
      <c r="C100" s="300"/>
      <c r="D100" s="300"/>
      <c r="E100" s="300"/>
      <c r="F100" s="300"/>
      <c r="G100" s="300"/>
      <c r="H100" s="300"/>
      <c r="I100" s="10"/>
      <c r="J100" s="2"/>
      <c r="K100" s="41"/>
      <c r="L100" s="10"/>
      <c r="M100" s="10"/>
      <c r="N100" s="10"/>
      <c r="O100" s="10"/>
      <c r="P100" s="10"/>
      <c r="Q100" s="10"/>
    </row>
    <row r="101" spans="1:17" ht="15">
      <c r="A101" s="46" t="s">
        <v>1</v>
      </c>
      <c r="B101" s="46" t="s">
        <v>2</v>
      </c>
      <c r="C101" s="46" t="s">
        <v>3</v>
      </c>
      <c r="D101" s="46" t="s">
        <v>4</v>
      </c>
      <c r="E101" s="46" t="s">
        <v>5</v>
      </c>
      <c r="F101" s="46" t="s">
        <v>6</v>
      </c>
      <c r="G101" s="46" t="s">
        <v>7</v>
      </c>
      <c r="H101" s="46" t="s">
        <v>28</v>
      </c>
      <c r="I101" s="47" t="s">
        <v>373</v>
      </c>
      <c r="J101" s="47" t="s">
        <v>374</v>
      </c>
      <c r="K101" s="48" t="s">
        <v>375</v>
      </c>
      <c r="L101" s="47" t="s">
        <v>442</v>
      </c>
      <c r="M101" s="10"/>
      <c r="N101" s="10"/>
      <c r="O101" s="10"/>
      <c r="P101" s="10"/>
      <c r="Q101" s="10"/>
    </row>
    <row r="102" spans="1:17" ht="15">
      <c r="A102" s="49" t="s">
        <v>516</v>
      </c>
      <c r="B102" s="6" t="s">
        <v>517</v>
      </c>
      <c r="C102" s="6" t="s">
        <v>518</v>
      </c>
      <c r="D102" s="16" t="s">
        <v>29</v>
      </c>
      <c r="E102" s="6">
        <v>1</v>
      </c>
      <c r="F102" s="49" t="s">
        <v>515</v>
      </c>
      <c r="G102" s="8" t="s">
        <v>366</v>
      </c>
      <c r="H102" s="9">
        <v>1200.69</v>
      </c>
      <c r="I102" s="47"/>
      <c r="J102" s="47"/>
      <c r="K102" s="50">
        <f>Tabela38[[#This Row],[VALOR]]</f>
        <v>1200.69</v>
      </c>
      <c r="L102" s="47"/>
      <c r="M102" s="10"/>
      <c r="N102" s="10"/>
      <c r="O102" s="10"/>
      <c r="P102" s="10"/>
      <c r="Q102" s="10"/>
    </row>
    <row r="103" spans="1:17" ht="15">
      <c r="A103" s="17" t="s">
        <v>257</v>
      </c>
      <c r="B103" s="14" t="s">
        <v>207</v>
      </c>
      <c r="C103" s="14" t="s">
        <v>487</v>
      </c>
      <c r="D103" s="16" t="s">
        <v>29</v>
      </c>
      <c r="E103" s="6">
        <v>1</v>
      </c>
      <c r="F103" s="24" t="s">
        <v>330</v>
      </c>
      <c r="G103" s="25" t="s">
        <v>366</v>
      </c>
      <c r="H103" s="98">
        <v>1200.69</v>
      </c>
      <c r="I103" s="99"/>
      <c r="J103" s="99"/>
      <c r="K103" s="100">
        <f>Tabela38[[#This Row],[VALOR]]</f>
        <v>1200.69</v>
      </c>
      <c r="L103" s="99"/>
      <c r="M103" s="10"/>
      <c r="N103" s="10"/>
      <c r="O103" s="10"/>
      <c r="P103" s="10"/>
      <c r="Q103" s="10"/>
    </row>
    <row r="104" spans="1:17" ht="15">
      <c r="A104" s="17" t="s">
        <v>258</v>
      </c>
      <c r="B104" s="14" t="s">
        <v>259</v>
      </c>
      <c r="C104" s="14" t="s">
        <v>481</v>
      </c>
      <c r="D104" s="16" t="s">
        <v>29</v>
      </c>
      <c r="E104" s="6">
        <v>1</v>
      </c>
      <c r="F104" s="52" t="s">
        <v>305</v>
      </c>
      <c r="G104" s="8" t="s">
        <v>367</v>
      </c>
      <c r="H104" s="9">
        <v>1200.69</v>
      </c>
      <c r="I104" s="51"/>
      <c r="J104" s="51"/>
      <c r="K104" s="50">
        <f>Tabela38[[#This Row],[VALOR]]</f>
        <v>1200.69</v>
      </c>
      <c r="L104" s="51"/>
      <c r="M104" s="10"/>
      <c r="N104" s="10"/>
      <c r="O104" s="10"/>
      <c r="P104" s="10"/>
      <c r="Q104" s="10"/>
    </row>
    <row r="105" spans="1:17" ht="15">
      <c r="A105" s="53" t="s">
        <v>389</v>
      </c>
      <c r="B105" s="14" t="s">
        <v>393</v>
      </c>
      <c r="C105" s="14" t="s">
        <v>482</v>
      </c>
      <c r="D105" s="16" t="s">
        <v>29</v>
      </c>
      <c r="E105" s="6">
        <v>1</v>
      </c>
      <c r="F105" s="24" t="s">
        <v>331</v>
      </c>
      <c r="G105" s="25" t="s">
        <v>366</v>
      </c>
      <c r="H105" s="98">
        <v>1200.69</v>
      </c>
      <c r="I105" s="99"/>
      <c r="J105" s="99"/>
      <c r="K105" s="100">
        <f>Tabela38[[#This Row],[VALOR]]</f>
        <v>1200.69</v>
      </c>
      <c r="L105" s="99"/>
      <c r="M105" s="10"/>
      <c r="N105" s="10"/>
      <c r="O105" s="10"/>
      <c r="P105" s="10"/>
      <c r="Q105" s="10"/>
    </row>
    <row r="106" spans="1:17" ht="15">
      <c r="A106" s="17" t="s">
        <v>262</v>
      </c>
      <c r="B106" s="14" t="s">
        <v>263</v>
      </c>
      <c r="C106" s="14" t="s">
        <v>476</v>
      </c>
      <c r="D106" s="16" t="s">
        <v>29</v>
      </c>
      <c r="E106" s="6">
        <v>1</v>
      </c>
      <c r="F106" s="33" t="s">
        <v>308</v>
      </c>
      <c r="G106" s="29" t="s">
        <v>367</v>
      </c>
      <c r="H106" s="30">
        <v>1200.69</v>
      </c>
      <c r="I106" s="101"/>
      <c r="J106" s="101"/>
      <c r="K106" s="102">
        <f>Tabela38[[#This Row],[VALOR]]</f>
        <v>1200.69</v>
      </c>
      <c r="L106" s="101"/>
      <c r="M106" s="10"/>
      <c r="N106" s="10"/>
      <c r="O106" s="10"/>
      <c r="P106" s="10"/>
      <c r="Q106" s="10"/>
    </row>
    <row r="107" spans="1:17" ht="15">
      <c r="A107" s="17" t="s">
        <v>262</v>
      </c>
      <c r="B107" s="14" t="s">
        <v>263</v>
      </c>
      <c r="C107" s="14" t="s">
        <v>498</v>
      </c>
      <c r="D107" s="16" t="s">
        <v>29</v>
      </c>
      <c r="E107" s="6">
        <v>1</v>
      </c>
      <c r="F107" s="24" t="s">
        <v>332</v>
      </c>
      <c r="G107" s="25" t="s">
        <v>366</v>
      </c>
      <c r="H107" s="98">
        <v>1200.69</v>
      </c>
      <c r="I107" s="99"/>
      <c r="J107" s="99"/>
      <c r="K107" s="100">
        <f>Tabela38[[#This Row],[VALOR]]</f>
        <v>1200.69</v>
      </c>
      <c r="L107" s="99"/>
      <c r="M107" s="10"/>
      <c r="N107" s="10"/>
      <c r="O107" s="10"/>
      <c r="P107" s="10"/>
      <c r="Q107" s="10"/>
    </row>
    <row r="108" spans="1:17" ht="15">
      <c r="A108" s="17" t="s">
        <v>262</v>
      </c>
      <c r="B108" s="14" t="s">
        <v>263</v>
      </c>
      <c r="C108" s="14" t="s">
        <v>476</v>
      </c>
      <c r="D108" s="16" t="s">
        <v>29</v>
      </c>
      <c r="E108" s="6">
        <v>1</v>
      </c>
      <c r="F108" s="33" t="s">
        <v>372</v>
      </c>
      <c r="G108" s="29" t="s">
        <v>366</v>
      </c>
      <c r="H108" s="30">
        <v>1200.69</v>
      </c>
      <c r="I108" s="101"/>
      <c r="J108" s="101"/>
      <c r="K108" s="102">
        <f>Tabela38[[#This Row],[VALOR]]</f>
        <v>1200.69</v>
      </c>
      <c r="L108" s="101"/>
      <c r="M108" s="10"/>
      <c r="N108" s="10"/>
      <c r="O108" s="10"/>
      <c r="P108" s="10"/>
      <c r="Q108" s="10"/>
    </row>
    <row r="109" spans="1:17" ht="15">
      <c r="A109" s="17" t="s">
        <v>264</v>
      </c>
      <c r="B109" s="14" t="s">
        <v>259</v>
      </c>
      <c r="C109" s="14" t="s">
        <v>483</v>
      </c>
      <c r="D109" s="16" t="s">
        <v>29</v>
      </c>
      <c r="E109" s="6">
        <v>1</v>
      </c>
      <c r="F109" s="24" t="s">
        <v>333</v>
      </c>
      <c r="G109" s="25" t="s">
        <v>366</v>
      </c>
      <c r="H109" s="98">
        <v>1200.69</v>
      </c>
      <c r="I109" s="99"/>
      <c r="J109" s="99"/>
      <c r="K109" s="100">
        <f>Tabela38[[#This Row],[VALOR]]</f>
        <v>1200.69</v>
      </c>
      <c r="L109" s="99"/>
      <c r="M109" s="10"/>
      <c r="N109" s="10"/>
      <c r="O109" s="10"/>
      <c r="P109" s="10"/>
      <c r="Q109" s="10"/>
    </row>
    <row r="110" spans="1:17" ht="15">
      <c r="A110" s="17" t="s">
        <v>262</v>
      </c>
      <c r="B110" s="14" t="s">
        <v>265</v>
      </c>
      <c r="C110" s="14" t="s">
        <v>266</v>
      </c>
      <c r="D110" s="16" t="s">
        <v>29</v>
      </c>
      <c r="E110" s="6">
        <v>1</v>
      </c>
      <c r="F110" s="33" t="s">
        <v>432</v>
      </c>
      <c r="G110" s="29" t="s">
        <v>366</v>
      </c>
      <c r="H110" s="30">
        <v>1200.69</v>
      </c>
      <c r="I110" s="101"/>
      <c r="J110" s="101"/>
      <c r="K110" s="102">
        <f>Tabela38[[#This Row],[VALOR]]</f>
        <v>1200.69</v>
      </c>
      <c r="L110" s="101"/>
      <c r="M110" s="10"/>
      <c r="N110" s="10"/>
      <c r="O110" s="10"/>
      <c r="P110" s="10"/>
      <c r="Q110" s="10"/>
    </row>
    <row r="111" spans="1:17" ht="15">
      <c r="A111" s="17" t="s">
        <v>267</v>
      </c>
      <c r="B111" s="14" t="s">
        <v>268</v>
      </c>
      <c r="C111" s="14" t="s">
        <v>269</v>
      </c>
      <c r="D111" s="16" t="s">
        <v>29</v>
      </c>
      <c r="E111" s="6">
        <v>1</v>
      </c>
      <c r="F111" s="24" t="s">
        <v>334</v>
      </c>
      <c r="G111" s="25" t="s">
        <v>366</v>
      </c>
      <c r="H111" s="98">
        <v>1200.69</v>
      </c>
      <c r="I111" s="99"/>
      <c r="J111" s="99"/>
      <c r="K111" s="100">
        <f>Tabela38[[#This Row],[VALOR]]</f>
        <v>1200.69</v>
      </c>
      <c r="L111" s="99"/>
      <c r="M111" s="10"/>
      <c r="N111" s="10"/>
      <c r="O111" s="10"/>
      <c r="P111" s="10"/>
      <c r="Q111" s="10"/>
    </row>
    <row r="112" spans="1:17" ht="15">
      <c r="A112" s="17" t="s">
        <v>270</v>
      </c>
      <c r="B112" s="14" t="s">
        <v>271</v>
      </c>
      <c r="C112" s="14" t="s">
        <v>484</v>
      </c>
      <c r="D112" s="16" t="s">
        <v>29</v>
      </c>
      <c r="E112" s="6">
        <v>1</v>
      </c>
      <c r="F112" s="33" t="s">
        <v>306</v>
      </c>
      <c r="G112" s="29" t="s">
        <v>366</v>
      </c>
      <c r="H112" s="30">
        <v>1200.69</v>
      </c>
      <c r="I112" s="101"/>
      <c r="J112" s="101"/>
      <c r="K112" s="50">
        <f>Tabela38[[#This Row],[VALOR]]</f>
        <v>1200.69</v>
      </c>
      <c r="L112" s="51"/>
      <c r="M112" s="10"/>
      <c r="N112" s="10"/>
      <c r="O112" s="10"/>
      <c r="P112" s="10"/>
      <c r="Q112" s="10"/>
    </row>
    <row r="113" spans="1:17" ht="15">
      <c r="A113" s="17" t="s">
        <v>272</v>
      </c>
      <c r="B113" s="14" t="s">
        <v>273</v>
      </c>
      <c r="C113" s="14" t="s">
        <v>274</v>
      </c>
      <c r="D113" s="16" t="s">
        <v>29</v>
      </c>
      <c r="E113" s="6">
        <v>1</v>
      </c>
      <c r="F113" s="24" t="s">
        <v>307</v>
      </c>
      <c r="G113" s="8" t="s">
        <v>366</v>
      </c>
      <c r="H113" s="9">
        <v>1200.69</v>
      </c>
      <c r="I113" s="51"/>
      <c r="J113" s="51"/>
      <c r="K113" s="50">
        <f>Tabela38[[#This Row],[VALOR]]</f>
        <v>1200.69</v>
      </c>
      <c r="L113" s="51"/>
      <c r="M113" s="10"/>
      <c r="N113" s="10"/>
      <c r="O113" s="10"/>
      <c r="P113" s="10"/>
      <c r="Q113" s="10"/>
    </row>
    <row r="114" spans="1:17" ht="15">
      <c r="A114" s="17" t="s">
        <v>275</v>
      </c>
      <c r="B114" s="14" t="s">
        <v>276</v>
      </c>
      <c r="C114" s="14" t="s">
        <v>277</v>
      </c>
      <c r="D114" s="16" t="s">
        <v>29</v>
      </c>
      <c r="E114" s="6">
        <v>1</v>
      </c>
      <c r="F114" s="33" t="s">
        <v>335</v>
      </c>
      <c r="G114" s="8" t="s">
        <v>366</v>
      </c>
      <c r="H114" s="9">
        <v>1200.69</v>
      </c>
      <c r="I114" s="51"/>
      <c r="J114" s="51"/>
      <c r="K114" s="50">
        <f>Tabela38[[#This Row],[VALOR]]</f>
        <v>1200.69</v>
      </c>
      <c r="L114" s="51"/>
      <c r="M114" s="10"/>
      <c r="N114" s="10"/>
      <c r="O114" s="10"/>
      <c r="P114" s="10"/>
      <c r="Q114" s="10"/>
    </row>
    <row r="115" spans="1:17" ht="15">
      <c r="A115" s="17" t="s">
        <v>278</v>
      </c>
      <c r="B115" s="14" t="s">
        <v>279</v>
      </c>
      <c r="C115" s="14" t="s">
        <v>280</v>
      </c>
      <c r="D115" s="16" t="s">
        <v>29</v>
      </c>
      <c r="E115" s="6">
        <v>1</v>
      </c>
      <c r="F115" s="24" t="s">
        <v>336</v>
      </c>
      <c r="G115" s="8" t="s">
        <v>366</v>
      </c>
      <c r="H115" s="9">
        <v>1200.69</v>
      </c>
      <c r="I115" s="51"/>
      <c r="J115" s="51"/>
      <c r="K115" s="50">
        <f>Tabela38[[#This Row],[VALOR]]</f>
        <v>1200.69</v>
      </c>
      <c r="L115" s="51"/>
      <c r="M115" s="10"/>
      <c r="N115" s="10"/>
      <c r="O115" s="10"/>
      <c r="P115" s="10"/>
      <c r="Q115" s="10"/>
    </row>
    <row r="116" spans="1:17" ht="15">
      <c r="A116" s="17" t="s">
        <v>281</v>
      </c>
      <c r="B116" s="14" t="s">
        <v>282</v>
      </c>
      <c r="C116" s="14" t="s">
        <v>283</v>
      </c>
      <c r="D116" s="16" t="s">
        <v>29</v>
      </c>
      <c r="E116" s="6">
        <v>1</v>
      </c>
      <c r="F116" s="33" t="s">
        <v>316</v>
      </c>
      <c r="G116" s="8" t="s">
        <v>366</v>
      </c>
      <c r="H116" s="9">
        <v>1200.69</v>
      </c>
      <c r="I116" s="51"/>
      <c r="J116" s="51"/>
      <c r="K116" s="50">
        <f>Tabela38[[#This Row],[VALOR]]</f>
        <v>1200.69</v>
      </c>
      <c r="L116" s="51"/>
      <c r="M116" s="10"/>
      <c r="N116" s="10"/>
      <c r="O116" s="10"/>
      <c r="P116" s="10"/>
      <c r="Q116" s="10"/>
    </row>
    <row r="117" spans="1:17" ht="15">
      <c r="A117" s="17" t="s">
        <v>284</v>
      </c>
      <c r="B117" s="14" t="s">
        <v>285</v>
      </c>
      <c r="C117" s="14" t="s">
        <v>286</v>
      </c>
      <c r="D117" s="16" t="s">
        <v>29</v>
      </c>
      <c r="E117" s="6">
        <v>1</v>
      </c>
      <c r="F117" s="24" t="s">
        <v>318</v>
      </c>
      <c r="G117" s="8" t="s">
        <v>366</v>
      </c>
      <c r="H117" s="9">
        <v>1200.69</v>
      </c>
      <c r="I117" s="51"/>
      <c r="J117" s="51"/>
      <c r="K117" s="50">
        <f>Tabela38[[#This Row],[VALOR]]</f>
        <v>1200.69</v>
      </c>
      <c r="L117" s="51"/>
      <c r="M117" s="10"/>
      <c r="N117" s="10"/>
      <c r="O117" s="10"/>
      <c r="P117" s="10"/>
      <c r="Q117" s="10"/>
    </row>
    <row r="118" spans="1:17" ht="15">
      <c r="A118" s="17" t="s">
        <v>287</v>
      </c>
      <c r="B118" s="14" t="s">
        <v>288</v>
      </c>
      <c r="C118" s="14" t="s">
        <v>289</v>
      </c>
      <c r="D118" s="16" t="s">
        <v>29</v>
      </c>
      <c r="E118" s="6">
        <v>1</v>
      </c>
      <c r="F118" s="33" t="s">
        <v>317</v>
      </c>
      <c r="G118" s="8" t="s">
        <v>366</v>
      </c>
      <c r="H118" s="9">
        <v>1200.69</v>
      </c>
      <c r="I118" s="51"/>
      <c r="J118" s="51"/>
      <c r="K118" s="50">
        <f>Tabela38[[#This Row],[VALOR]]</f>
        <v>1200.69</v>
      </c>
      <c r="L118" s="51"/>
      <c r="M118" s="10"/>
      <c r="N118" s="10"/>
      <c r="O118" s="10"/>
      <c r="P118" s="10"/>
      <c r="Q118" s="10"/>
    </row>
    <row r="119" spans="1:17" ht="15">
      <c r="A119" s="17" t="s">
        <v>290</v>
      </c>
      <c r="B119" s="14" t="s">
        <v>291</v>
      </c>
      <c r="C119" s="14" t="s">
        <v>292</v>
      </c>
      <c r="D119" s="16" t="s">
        <v>29</v>
      </c>
      <c r="E119" s="6">
        <v>1</v>
      </c>
      <c r="F119" s="24" t="s">
        <v>337</v>
      </c>
      <c r="G119" s="8" t="s">
        <v>366</v>
      </c>
      <c r="H119" s="9">
        <v>1200.69</v>
      </c>
      <c r="I119" s="51"/>
      <c r="J119" s="51"/>
      <c r="K119" s="50">
        <f>Tabela38[[#This Row],[VALOR]]</f>
        <v>1200.69</v>
      </c>
      <c r="L119" s="51"/>
      <c r="M119" s="10"/>
      <c r="N119" s="10"/>
      <c r="O119" s="10"/>
      <c r="P119" s="10"/>
      <c r="Q119" s="10"/>
    </row>
    <row r="120" spans="1:17" ht="15">
      <c r="A120" s="17" t="s">
        <v>284</v>
      </c>
      <c r="B120" s="14" t="s">
        <v>324</v>
      </c>
      <c r="C120" s="14" t="s">
        <v>286</v>
      </c>
      <c r="D120" s="16" t="s">
        <v>29</v>
      </c>
      <c r="E120" s="6">
        <v>1</v>
      </c>
      <c r="F120" s="33" t="s">
        <v>315</v>
      </c>
      <c r="G120" s="25" t="s">
        <v>366</v>
      </c>
      <c r="H120" s="98">
        <v>1200.69</v>
      </c>
      <c r="I120" s="99"/>
      <c r="J120" s="99"/>
      <c r="K120" s="100">
        <f>Tabela38[[#This Row],[VALOR]]</f>
        <v>1200.69</v>
      </c>
      <c r="L120" s="99"/>
      <c r="M120" s="10"/>
      <c r="N120" s="10"/>
      <c r="O120" s="10"/>
      <c r="P120" s="10"/>
      <c r="Q120" s="10"/>
    </row>
    <row r="121" spans="1:17" ht="15">
      <c r="A121" s="17" t="s">
        <v>293</v>
      </c>
      <c r="B121" s="14" t="s">
        <v>294</v>
      </c>
      <c r="C121" s="14" t="s">
        <v>295</v>
      </c>
      <c r="D121" s="16" t="s">
        <v>29</v>
      </c>
      <c r="E121" s="6">
        <v>1</v>
      </c>
      <c r="F121" s="24" t="s">
        <v>338</v>
      </c>
      <c r="G121" s="8" t="s">
        <v>367</v>
      </c>
      <c r="H121" s="9">
        <v>1200.69</v>
      </c>
      <c r="I121" s="51"/>
      <c r="J121" s="51"/>
      <c r="K121" s="50">
        <f>Tabela38[[#This Row],[VALOR]]</f>
        <v>1200.69</v>
      </c>
      <c r="L121" s="51"/>
      <c r="M121" s="10"/>
      <c r="N121" s="10"/>
      <c r="O121" s="10"/>
      <c r="P121" s="10"/>
      <c r="Q121" s="10"/>
    </row>
    <row r="122" spans="1:17" ht="15">
      <c r="A122" s="17" t="s">
        <v>394</v>
      </c>
      <c r="B122" s="14" t="s">
        <v>395</v>
      </c>
      <c r="C122" s="14" t="s">
        <v>296</v>
      </c>
      <c r="D122" s="16" t="s">
        <v>29</v>
      </c>
      <c r="E122" s="6">
        <v>1</v>
      </c>
      <c r="F122" s="33" t="s">
        <v>339</v>
      </c>
      <c r="G122" s="8" t="s">
        <v>366</v>
      </c>
      <c r="H122" s="9">
        <v>1200.69</v>
      </c>
      <c r="I122" s="51"/>
      <c r="J122" s="51"/>
      <c r="K122" s="50">
        <f>Tabela38[[#This Row],[VALOR]]</f>
        <v>1200.69</v>
      </c>
      <c r="L122" s="51"/>
      <c r="M122" s="10"/>
      <c r="N122" s="10"/>
      <c r="O122" s="10"/>
      <c r="P122" s="10"/>
      <c r="Q122" s="10"/>
    </row>
    <row r="123" spans="1:17" ht="15">
      <c r="A123" s="17" t="s">
        <v>381</v>
      </c>
      <c r="B123" s="14" t="s">
        <v>382</v>
      </c>
      <c r="C123" s="14" t="s">
        <v>383</v>
      </c>
      <c r="D123" s="103" t="s">
        <v>30</v>
      </c>
      <c r="E123" s="6">
        <v>1</v>
      </c>
      <c r="F123" s="24" t="s">
        <v>360</v>
      </c>
      <c r="G123" s="29" t="s">
        <v>366</v>
      </c>
      <c r="H123" s="30">
        <v>732.55</v>
      </c>
      <c r="I123" s="101"/>
      <c r="J123" s="101"/>
      <c r="K123" s="102">
        <f>Tabela38[[#This Row],[VALOR]]</f>
        <v>732.55</v>
      </c>
      <c r="L123" s="101"/>
      <c r="M123" s="10"/>
      <c r="N123" s="10"/>
      <c r="O123" s="10"/>
      <c r="P123" s="10"/>
      <c r="Q123" s="10"/>
    </row>
    <row r="124" spans="1:17" ht="15">
      <c r="A124" s="17" t="s">
        <v>298</v>
      </c>
      <c r="B124" s="14" t="s">
        <v>324</v>
      </c>
      <c r="C124" s="14" t="s">
        <v>379</v>
      </c>
      <c r="D124" s="16" t="s">
        <v>30</v>
      </c>
      <c r="E124" s="6">
        <v>1</v>
      </c>
      <c r="F124" s="33" t="s">
        <v>380</v>
      </c>
      <c r="G124" s="25" t="s">
        <v>366</v>
      </c>
      <c r="H124" s="98">
        <v>732.55</v>
      </c>
      <c r="I124" s="99"/>
      <c r="J124" s="99"/>
      <c r="K124" s="100">
        <f>Tabela38[[#This Row],[VALOR]]</f>
        <v>732.55</v>
      </c>
      <c r="L124" s="99"/>
      <c r="M124" s="10"/>
      <c r="N124" s="10"/>
      <c r="O124" s="10"/>
      <c r="P124" s="10"/>
      <c r="Q124" s="10"/>
    </row>
    <row r="125" spans="1:17" ht="15">
      <c r="A125" s="17" t="s">
        <v>264</v>
      </c>
      <c r="B125" s="14" t="s">
        <v>361</v>
      </c>
      <c r="C125" s="14" t="s">
        <v>485</v>
      </c>
      <c r="D125" s="16" t="s">
        <v>30</v>
      </c>
      <c r="E125" s="6">
        <v>1</v>
      </c>
      <c r="F125" s="24" t="s">
        <v>340</v>
      </c>
      <c r="G125" s="8" t="s">
        <v>367</v>
      </c>
      <c r="H125" s="9">
        <v>732.55</v>
      </c>
      <c r="I125" s="51"/>
      <c r="J125" s="51"/>
      <c r="K125" s="50">
        <f>Tabela38[[#This Row],[VALOR]]</f>
        <v>732.55</v>
      </c>
      <c r="L125" s="51"/>
      <c r="M125" s="10"/>
      <c r="N125" s="10"/>
      <c r="O125" s="10"/>
      <c r="P125" s="10"/>
      <c r="Q125" s="10"/>
    </row>
    <row r="126" spans="1:17" ht="15">
      <c r="A126" s="17" t="s">
        <v>299</v>
      </c>
      <c r="B126" s="14" t="s">
        <v>362</v>
      </c>
      <c r="C126" s="14" t="s">
        <v>129</v>
      </c>
      <c r="D126" s="16" t="s">
        <v>30</v>
      </c>
      <c r="E126" s="6">
        <v>1</v>
      </c>
      <c r="F126" s="33" t="s">
        <v>341</v>
      </c>
      <c r="G126" s="8" t="s">
        <v>366</v>
      </c>
      <c r="H126" s="9">
        <v>732.55</v>
      </c>
      <c r="I126" s="51"/>
      <c r="J126" s="51"/>
      <c r="K126" s="50">
        <f>Tabela38[[#This Row],[VALOR]]</f>
        <v>732.55</v>
      </c>
      <c r="L126" s="51"/>
      <c r="M126" s="10"/>
      <c r="N126" s="10"/>
      <c r="O126" s="10"/>
      <c r="P126" s="10"/>
      <c r="Q126" s="10"/>
    </row>
    <row r="127" spans="1:17" ht="15">
      <c r="A127" s="17" t="s">
        <v>300</v>
      </c>
      <c r="B127" s="14" t="s">
        <v>363</v>
      </c>
      <c r="C127" s="14" t="s">
        <v>486</v>
      </c>
      <c r="D127" s="16" t="s">
        <v>30</v>
      </c>
      <c r="E127" s="6">
        <v>1</v>
      </c>
      <c r="F127" s="24" t="s">
        <v>342</v>
      </c>
      <c r="G127" s="8" t="s">
        <v>366</v>
      </c>
      <c r="H127" s="9">
        <v>732.55</v>
      </c>
      <c r="I127" s="51"/>
      <c r="J127" s="51"/>
      <c r="K127" s="50">
        <f>Tabela38[[#This Row],[VALOR]]</f>
        <v>732.55</v>
      </c>
      <c r="L127" s="51"/>
      <c r="M127" s="10"/>
      <c r="N127" s="10"/>
      <c r="O127" s="10"/>
      <c r="P127" s="10"/>
      <c r="Q127" s="10"/>
    </row>
    <row r="128" spans="1:17" ht="15">
      <c r="A128" s="17" t="s">
        <v>257</v>
      </c>
      <c r="B128" s="14" t="s">
        <v>207</v>
      </c>
      <c r="C128" s="14" t="s">
        <v>487</v>
      </c>
      <c r="D128" s="16" t="s">
        <v>30</v>
      </c>
      <c r="E128" s="6">
        <v>1</v>
      </c>
      <c r="F128" s="33" t="s">
        <v>343</v>
      </c>
      <c r="G128" s="8" t="s">
        <v>367</v>
      </c>
      <c r="H128" s="9">
        <v>732.55</v>
      </c>
      <c r="I128" s="51"/>
      <c r="J128" s="51"/>
      <c r="K128" s="50">
        <f>Tabela38[[#This Row],[VALOR]]</f>
        <v>732.55</v>
      </c>
      <c r="L128" s="51"/>
      <c r="M128" s="10"/>
      <c r="N128" s="10"/>
      <c r="O128" s="10"/>
      <c r="P128" s="10"/>
      <c r="Q128" s="10"/>
    </row>
    <row r="129" spans="1:17" ht="15">
      <c r="A129" s="17" t="s">
        <v>448</v>
      </c>
      <c r="B129" s="14" t="s">
        <v>449</v>
      </c>
      <c r="C129" s="14" t="s">
        <v>495</v>
      </c>
      <c r="D129" s="16" t="s">
        <v>30</v>
      </c>
      <c r="E129" s="6">
        <v>1</v>
      </c>
      <c r="F129" s="24" t="s">
        <v>376</v>
      </c>
      <c r="G129" s="8" t="s">
        <v>366</v>
      </c>
      <c r="H129" s="9">
        <v>732.55</v>
      </c>
      <c r="I129" s="51"/>
      <c r="J129" s="51"/>
      <c r="K129" s="50">
        <f>Tabela38[[#This Row],[VALOR]]</f>
        <v>732.55</v>
      </c>
      <c r="L129" s="51"/>
      <c r="M129" s="10"/>
      <c r="N129" s="10"/>
      <c r="O129" s="10"/>
      <c r="P129" s="10"/>
      <c r="Q129" s="10"/>
    </row>
    <row r="130" spans="1:17" ht="15">
      <c r="A130" s="17" t="s">
        <v>301</v>
      </c>
      <c r="B130" s="14" t="s">
        <v>392</v>
      </c>
      <c r="C130" s="14" t="s">
        <v>494</v>
      </c>
      <c r="D130" s="16" t="s">
        <v>302</v>
      </c>
      <c r="E130" s="6">
        <v>1</v>
      </c>
      <c r="F130" s="33" t="s">
        <v>344</v>
      </c>
      <c r="G130" s="8" t="s">
        <v>366</v>
      </c>
      <c r="H130" s="9">
        <v>488.36</v>
      </c>
      <c r="I130" s="51"/>
      <c r="J130" s="51"/>
      <c r="K130" s="50">
        <f>Tabela38[[#This Row],[VALOR]]</f>
        <v>488.36</v>
      </c>
      <c r="L130" s="51"/>
      <c r="M130" s="10"/>
      <c r="N130" s="10"/>
      <c r="O130" s="10"/>
      <c r="P130" s="10"/>
      <c r="Q130" s="10"/>
    </row>
    <row r="131" spans="1:17" ht="15">
      <c r="A131" s="17" t="s">
        <v>390</v>
      </c>
      <c r="B131" s="14" t="s">
        <v>392</v>
      </c>
      <c r="C131" s="14" t="s">
        <v>497</v>
      </c>
      <c r="D131" s="16" t="s">
        <v>302</v>
      </c>
      <c r="E131" s="6">
        <v>1</v>
      </c>
      <c r="F131" s="24" t="s">
        <v>345</v>
      </c>
      <c r="G131" s="8" t="s">
        <v>367</v>
      </c>
      <c r="H131" s="9">
        <v>488.36</v>
      </c>
      <c r="I131" s="51"/>
      <c r="J131" s="51"/>
      <c r="K131" s="50">
        <f>Tabela38[[#This Row],[VALOR]]</f>
        <v>488.36</v>
      </c>
      <c r="L131" s="51"/>
      <c r="M131" s="10"/>
      <c r="N131" s="10"/>
      <c r="O131" s="10"/>
      <c r="P131" s="10"/>
      <c r="Q131" s="10"/>
    </row>
    <row r="132" spans="1:17" ht="15">
      <c r="A132" s="17" t="s">
        <v>390</v>
      </c>
      <c r="B132" s="14" t="s">
        <v>361</v>
      </c>
      <c r="C132" s="14" t="s">
        <v>488</v>
      </c>
      <c r="D132" s="16" t="s">
        <v>302</v>
      </c>
      <c r="E132" s="6">
        <v>1</v>
      </c>
      <c r="F132" s="33" t="s">
        <v>346</v>
      </c>
      <c r="G132" s="8" t="s">
        <v>367</v>
      </c>
      <c r="H132" s="9">
        <v>488.36</v>
      </c>
      <c r="I132" s="51"/>
      <c r="J132" s="51"/>
      <c r="K132" s="50">
        <f>Tabela38[[#This Row],[VALOR]]</f>
        <v>488.36</v>
      </c>
      <c r="L132" s="55"/>
      <c r="M132" s="10"/>
      <c r="N132" s="10"/>
      <c r="O132" s="10"/>
      <c r="P132" s="10"/>
      <c r="Q132" s="10"/>
    </row>
    <row r="133" spans="1:17" ht="15">
      <c r="A133" s="17" t="s">
        <v>260</v>
      </c>
      <c r="B133" s="14" t="s">
        <v>261</v>
      </c>
      <c r="C133" s="14" t="s">
        <v>489</v>
      </c>
      <c r="D133" s="16" t="s">
        <v>302</v>
      </c>
      <c r="E133" s="6">
        <v>1</v>
      </c>
      <c r="F133" s="24" t="s">
        <v>347</v>
      </c>
      <c r="G133" s="8" t="s">
        <v>366</v>
      </c>
      <c r="H133" s="9">
        <v>488.36</v>
      </c>
      <c r="I133" s="55"/>
      <c r="J133" s="55"/>
      <c r="K133" s="50">
        <f>Tabela38[[#This Row],[VALOR]]</f>
        <v>488.36</v>
      </c>
      <c r="L133" s="55"/>
      <c r="M133" s="10"/>
      <c r="N133" s="10"/>
      <c r="O133" s="10"/>
      <c r="P133" s="10"/>
      <c r="Q133" s="10"/>
    </row>
    <row r="134" spans="1:17" ht="15">
      <c r="A134" s="17" t="s">
        <v>260</v>
      </c>
      <c r="B134" s="14" t="s">
        <v>261</v>
      </c>
      <c r="C134" s="14" t="s">
        <v>489</v>
      </c>
      <c r="D134" s="16" t="s">
        <v>302</v>
      </c>
      <c r="E134" s="6">
        <v>1</v>
      </c>
      <c r="F134" s="33" t="s">
        <v>348</v>
      </c>
      <c r="G134" s="8" t="s">
        <v>367</v>
      </c>
      <c r="H134" s="9">
        <v>488.36</v>
      </c>
      <c r="I134" s="55"/>
      <c r="J134" s="55"/>
      <c r="K134" s="50">
        <f>Tabela38[[#This Row],[VALOR]]</f>
        <v>488.36</v>
      </c>
      <c r="L134" s="55"/>
      <c r="M134" s="56"/>
      <c r="N134" s="56"/>
      <c r="O134" s="56"/>
      <c r="P134" s="56"/>
      <c r="Q134" s="56"/>
    </row>
    <row r="135" spans="1:17" ht="15">
      <c r="A135" s="17" t="s">
        <v>257</v>
      </c>
      <c r="B135" s="14" t="s">
        <v>207</v>
      </c>
      <c r="C135" s="14" t="s">
        <v>487</v>
      </c>
      <c r="D135" s="16" t="s">
        <v>302</v>
      </c>
      <c r="E135" s="6">
        <v>1</v>
      </c>
      <c r="F135" s="24" t="s">
        <v>349</v>
      </c>
      <c r="G135" s="8" t="s">
        <v>366</v>
      </c>
      <c r="H135" s="9">
        <v>488.36</v>
      </c>
      <c r="I135" s="55"/>
      <c r="J135" s="55"/>
      <c r="K135" s="50">
        <f>Tabela38[[#This Row],[VALOR]]</f>
        <v>488.36</v>
      </c>
      <c r="L135" s="55"/>
      <c r="M135" s="57"/>
      <c r="N135" s="57"/>
      <c r="O135" s="57"/>
      <c r="P135" s="57"/>
      <c r="Q135" s="57"/>
    </row>
    <row r="136" spans="1:17" ht="15">
      <c r="A136" s="17" t="s">
        <v>257</v>
      </c>
      <c r="B136" s="14" t="s">
        <v>207</v>
      </c>
      <c r="C136" s="14" t="s">
        <v>487</v>
      </c>
      <c r="D136" s="16" t="s">
        <v>302</v>
      </c>
      <c r="E136" s="6">
        <v>1</v>
      </c>
      <c r="F136" s="33" t="s">
        <v>350</v>
      </c>
      <c r="G136" s="8" t="s">
        <v>367</v>
      </c>
      <c r="H136" s="9">
        <v>488.36</v>
      </c>
      <c r="I136" s="55"/>
      <c r="J136" s="55"/>
      <c r="K136" s="50">
        <f>Tabela38[[#This Row],[VALOR]]</f>
        <v>488.36</v>
      </c>
      <c r="L136" s="55"/>
      <c r="M136" s="57"/>
      <c r="N136" s="57"/>
      <c r="O136" s="57"/>
      <c r="P136" s="57"/>
      <c r="Q136" s="57"/>
    </row>
    <row r="137" spans="1:17" ht="15">
      <c r="A137" s="17" t="s">
        <v>86</v>
      </c>
      <c r="B137" s="14" t="s">
        <v>121</v>
      </c>
      <c r="C137" s="14" t="s">
        <v>474</v>
      </c>
      <c r="D137" s="16" t="s">
        <v>31</v>
      </c>
      <c r="E137" s="6">
        <v>1</v>
      </c>
      <c r="F137" s="24" t="s">
        <v>351</v>
      </c>
      <c r="G137" s="29" t="s">
        <v>366</v>
      </c>
      <c r="H137" s="30">
        <v>436.04</v>
      </c>
      <c r="I137" s="105"/>
      <c r="J137" s="105"/>
      <c r="K137" s="102">
        <f>Tabela38[[#This Row],[VALOR]]</f>
        <v>436.04</v>
      </c>
      <c r="L137" s="105"/>
      <c r="M137" s="56"/>
      <c r="N137" s="56"/>
      <c r="O137" s="56"/>
      <c r="P137" s="56"/>
      <c r="Q137" s="56"/>
    </row>
    <row r="138" spans="1:17" ht="15">
      <c r="A138" s="17" t="s">
        <v>86</v>
      </c>
      <c r="B138" s="14" t="s">
        <v>121</v>
      </c>
      <c r="C138" s="14" t="s">
        <v>474</v>
      </c>
      <c r="D138" s="16" t="s">
        <v>31</v>
      </c>
      <c r="E138" s="6">
        <v>1</v>
      </c>
      <c r="F138" s="33" t="s">
        <v>352</v>
      </c>
      <c r="G138" s="25" t="s">
        <v>366</v>
      </c>
      <c r="H138" s="98">
        <v>436.04</v>
      </c>
      <c r="I138" s="104"/>
      <c r="J138" s="104"/>
      <c r="K138" s="100">
        <f>Tabela38[[#This Row],[VALOR]]</f>
        <v>436.04</v>
      </c>
      <c r="L138" s="104"/>
      <c r="M138" s="56"/>
      <c r="N138" s="56"/>
      <c r="O138" s="56"/>
      <c r="P138" s="56"/>
      <c r="Q138" s="56"/>
    </row>
    <row r="139" spans="1:17" ht="15">
      <c r="A139" s="17" t="s">
        <v>390</v>
      </c>
      <c r="B139" s="14" t="s">
        <v>391</v>
      </c>
      <c r="C139" s="14" t="s">
        <v>497</v>
      </c>
      <c r="D139" s="16" t="s">
        <v>31</v>
      </c>
      <c r="E139" s="6">
        <v>1</v>
      </c>
      <c r="F139" s="24" t="s">
        <v>353</v>
      </c>
      <c r="G139" s="8" t="s">
        <v>367</v>
      </c>
      <c r="H139" s="9">
        <v>436.04</v>
      </c>
      <c r="I139" s="55"/>
      <c r="J139" s="55"/>
      <c r="K139" s="50">
        <f>Tabela38[[#This Row],[VALOR]]</f>
        <v>436.04</v>
      </c>
      <c r="L139" s="55"/>
      <c r="M139" s="56"/>
      <c r="N139" s="56"/>
      <c r="O139" s="56"/>
      <c r="P139" s="56"/>
      <c r="Q139" s="56"/>
    </row>
    <row r="140" spans="1:17" ht="15">
      <c r="A140" s="17" t="s">
        <v>303</v>
      </c>
      <c r="B140" s="14" t="s">
        <v>364</v>
      </c>
      <c r="C140" s="14" t="s">
        <v>502</v>
      </c>
      <c r="D140" s="16" t="s">
        <v>31</v>
      </c>
      <c r="E140" s="6">
        <v>1</v>
      </c>
      <c r="F140" s="33" t="s">
        <v>354</v>
      </c>
      <c r="G140" s="8" t="s">
        <v>367</v>
      </c>
      <c r="H140" s="9">
        <v>436.04</v>
      </c>
      <c r="I140" s="55"/>
      <c r="J140" s="55"/>
      <c r="K140" s="50">
        <f>Tabela38[[#This Row],[VALOR]]</f>
        <v>436.04</v>
      </c>
      <c r="L140" s="55"/>
      <c r="M140" s="56"/>
      <c r="N140" s="56"/>
      <c r="O140" s="56"/>
      <c r="P140" s="56"/>
      <c r="Q140" s="56"/>
    </row>
    <row r="141" spans="1:17" ht="15">
      <c r="A141" s="17" t="s">
        <v>387</v>
      </c>
      <c r="B141" s="14" t="s">
        <v>388</v>
      </c>
      <c r="C141" s="14" t="s">
        <v>490</v>
      </c>
      <c r="D141" s="16" t="s">
        <v>31</v>
      </c>
      <c r="E141" s="6">
        <v>1</v>
      </c>
      <c r="F141" s="24" t="s">
        <v>368</v>
      </c>
      <c r="G141" s="8" t="s">
        <v>366</v>
      </c>
      <c r="H141" s="9">
        <v>436.04</v>
      </c>
      <c r="I141" s="55"/>
      <c r="J141" s="55"/>
      <c r="K141" s="50">
        <f>Tabela38[[#This Row],[VALOR]]</f>
        <v>436.04</v>
      </c>
      <c r="L141" s="55"/>
      <c r="M141" s="56"/>
      <c r="N141" s="56"/>
      <c r="O141" s="56"/>
      <c r="P141" s="56"/>
      <c r="Q141" s="56"/>
    </row>
    <row r="142" spans="1:17" ht="15">
      <c r="A142" s="17" t="s">
        <v>390</v>
      </c>
      <c r="B142" s="14" t="s">
        <v>391</v>
      </c>
      <c r="C142" s="14" t="s">
        <v>497</v>
      </c>
      <c r="D142" s="16" t="s">
        <v>31</v>
      </c>
      <c r="E142" s="6">
        <v>1</v>
      </c>
      <c r="F142" s="33" t="s">
        <v>355</v>
      </c>
      <c r="G142" s="8" t="s">
        <v>367</v>
      </c>
      <c r="H142" s="9">
        <v>436.04</v>
      </c>
      <c r="I142" s="55"/>
      <c r="J142" s="55"/>
      <c r="K142" s="50">
        <f>Tabela38[[#This Row],[VALOR]]</f>
        <v>436.04</v>
      </c>
      <c r="L142" s="55"/>
      <c r="M142" s="56"/>
      <c r="N142" s="56"/>
      <c r="O142" s="56"/>
      <c r="P142" s="56"/>
      <c r="Q142" s="56"/>
    </row>
    <row r="143" spans="1:17" ht="15">
      <c r="A143" s="17" t="s">
        <v>304</v>
      </c>
      <c r="B143" s="14" t="s">
        <v>104</v>
      </c>
      <c r="C143" s="14" t="s">
        <v>130</v>
      </c>
      <c r="D143" s="16" t="s">
        <v>31</v>
      </c>
      <c r="E143" s="6">
        <v>1</v>
      </c>
      <c r="F143" s="24" t="s">
        <v>356</v>
      </c>
      <c r="G143" s="8" t="s">
        <v>366</v>
      </c>
      <c r="H143" s="9">
        <v>436.04</v>
      </c>
      <c r="I143" s="55"/>
      <c r="J143" s="55"/>
      <c r="K143" s="50">
        <f>Tabela38[[#This Row],[VALOR]]</f>
        <v>436.04</v>
      </c>
      <c r="L143" s="55"/>
      <c r="M143" s="56"/>
      <c r="N143" s="56"/>
      <c r="O143" s="56"/>
      <c r="P143" s="56"/>
      <c r="Q143" s="56"/>
    </row>
    <row r="144" spans="1:17" ht="15">
      <c r="A144" s="17" t="s">
        <v>387</v>
      </c>
      <c r="B144" s="14" t="s">
        <v>388</v>
      </c>
      <c r="C144" s="14" t="s">
        <v>490</v>
      </c>
      <c r="D144" s="16" t="s">
        <v>31</v>
      </c>
      <c r="E144" s="6">
        <v>1</v>
      </c>
      <c r="F144" s="33" t="s">
        <v>357</v>
      </c>
      <c r="G144" s="8" t="s">
        <v>366</v>
      </c>
      <c r="H144" s="9">
        <v>436.04</v>
      </c>
      <c r="I144" s="55"/>
      <c r="J144" s="55"/>
      <c r="K144" s="50">
        <f>Tabela38[[#This Row],[VALOR]]</f>
        <v>436.04</v>
      </c>
      <c r="L144" s="55"/>
      <c r="M144" s="56"/>
      <c r="N144" s="56"/>
      <c r="O144" s="56"/>
      <c r="P144" s="56"/>
      <c r="Q144" s="56"/>
    </row>
    <row r="145" spans="1:17" ht="15">
      <c r="A145" s="17" t="s">
        <v>387</v>
      </c>
      <c r="B145" s="14" t="s">
        <v>388</v>
      </c>
      <c r="C145" s="14" t="s">
        <v>490</v>
      </c>
      <c r="D145" s="16" t="s">
        <v>453</v>
      </c>
      <c r="E145" s="6">
        <v>1</v>
      </c>
      <c r="F145" s="24" t="s">
        <v>454</v>
      </c>
      <c r="G145" s="8" t="s">
        <v>366</v>
      </c>
      <c r="H145" s="9">
        <v>401.16</v>
      </c>
      <c r="I145" s="55"/>
      <c r="J145" s="55"/>
      <c r="K145" s="50">
        <f>Tabela38[[#This Row],[VALOR]]</f>
        <v>401.16</v>
      </c>
      <c r="L145" s="55"/>
      <c r="M145" s="56"/>
      <c r="N145" s="56"/>
      <c r="O145" s="56"/>
      <c r="P145" s="56"/>
      <c r="Q145" s="56"/>
    </row>
    <row r="146" spans="1:17" ht="15">
      <c r="A146" s="17" t="s">
        <v>390</v>
      </c>
      <c r="B146" s="14" t="s">
        <v>392</v>
      </c>
      <c r="C146" s="14" t="s">
        <v>497</v>
      </c>
      <c r="D146" s="16" t="s">
        <v>32</v>
      </c>
      <c r="E146" s="6">
        <v>1</v>
      </c>
      <c r="F146" s="33" t="s">
        <v>358</v>
      </c>
      <c r="G146" s="8" t="s">
        <v>366</v>
      </c>
      <c r="H146" s="9">
        <v>313.94</v>
      </c>
      <c r="I146" s="55"/>
      <c r="J146" s="55"/>
      <c r="K146" s="50">
        <f>Tabela38[[#This Row],[VALOR]]</f>
        <v>313.94</v>
      </c>
      <c r="L146" s="55"/>
      <c r="M146" s="56"/>
      <c r="N146" s="56"/>
      <c r="O146" s="56"/>
      <c r="P146" s="56"/>
      <c r="Q146" s="56"/>
    </row>
    <row r="147" spans="1:17" ht="15.75" thickBot="1">
      <c r="A147" s="17" t="s">
        <v>390</v>
      </c>
      <c r="B147" s="14" t="s">
        <v>391</v>
      </c>
      <c r="C147" s="14" t="s">
        <v>497</v>
      </c>
      <c r="D147" s="16" t="s">
        <v>32</v>
      </c>
      <c r="E147" s="6">
        <v>1</v>
      </c>
      <c r="F147" s="24" t="s">
        <v>359</v>
      </c>
      <c r="G147" s="8" t="s">
        <v>367</v>
      </c>
      <c r="H147" s="9">
        <v>313.94</v>
      </c>
      <c r="I147" s="55"/>
      <c r="J147" s="55"/>
      <c r="K147" s="50">
        <f>Tabela38[[#This Row],[VALOR]]</f>
        <v>313.94</v>
      </c>
      <c r="L147" s="55"/>
      <c r="M147" s="56"/>
      <c r="N147" s="56"/>
      <c r="O147" s="56"/>
      <c r="P147" s="56"/>
      <c r="Q147" s="56"/>
    </row>
    <row r="148" spans="1:17" ht="15.75" thickBot="1">
      <c r="A148" s="58"/>
      <c r="B148" s="59"/>
      <c r="C148" s="59"/>
      <c r="D148" s="59"/>
      <c r="E148" s="128">
        <v>46</v>
      </c>
      <c r="F148" s="121"/>
      <c r="G148" s="60"/>
      <c r="H148" s="61">
        <f>SUM(H103:H147)</f>
        <v>37077.530000000006</v>
      </c>
      <c r="I148" s="62"/>
      <c r="J148" s="63"/>
      <c r="K148" s="64">
        <f>SUM(K102:K147)</f>
        <v>38278.220000000008</v>
      </c>
      <c r="L148" s="55"/>
      <c r="M148" s="56"/>
      <c r="N148" s="56"/>
      <c r="O148" s="56"/>
      <c r="P148" s="56"/>
      <c r="Q148" s="56"/>
    </row>
    <row r="149" spans="1:17" ht="15">
      <c r="A149" s="65"/>
      <c r="B149" s="6"/>
      <c r="C149" s="6"/>
      <c r="D149" s="6"/>
      <c r="E149" s="6"/>
      <c r="F149" s="65"/>
      <c r="G149" s="6"/>
      <c r="H149" s="66"/>
      <c r="I149" s="67"/>
      <c r="J149" s="67"/>
      <c r="K149" s="68"/>
      <c r="L149" s="51"/>
      <c r="M149" s="56"/>
      <c r="N149" s="56"/>
      <c r="O149" s="56"/>
      <c r="P149" s="56"/>
      <c r="Q149" s="56"/>
    </row>
    <row r="150" spans="1:17" ht="15">
      <c r="A150" s="288" t="s">
        <v>532</v>
      </c>
      <c r="B150" s="288"/>
      <c r="C150" s="288"/>
      <c r="D150" s="288"/>
      <c r="E150" s="288"/>
      <c r="F150" s="288"/>
      <c r="G150" s="288"/>
      <c r="H150" s="288"/>
      <c r="I150" s="10"/>
      <c r="J150" s="10"/>
      <c r="K150" s="41"/>
      <c r="L150" s="10"/>
      <c r="M150" s="56"/>
      <c r="N150" s="56"/>
      <c r="O150" s="56"/>
      <c r="P150" s="56"/>
      <c r="Q150" s="56"/>
    </row>
    <row r="151" spans="1:17" ht="15">
      <c r="A151" s="19" t="s">
        <v>1</v>
      </c>
      <c r="B151" s="19" t="s">
        <v>2</v>
      </c>
      <c r="C151" s="19" t="s">
        <v>3</v>
      </c>
      <c r="D151" s="19" t="s">
        <v>4</v>
      </c>
      <c r="E151" s="19" t="s">
        <v>5</v>
      </c>
      <c r="F151" s="19" t="s">
        <v>6</v>
      </c>
      <c r="G151" s="8" t="s">
        <v>7</v>
      </c>
      <c r="H151" s="9" t="s">
        <v>28</v>
      </c>
      <c r="I151" s="10"/>
      <c r="J151" s="10"/>
      <c r="K151" s="41"/>
      <c r="L151" s="10"/>
      <c r="M151" s="10"/>
      <c r="N151" s="10"/>
      <c r="O151" s="10"/>
      <c r="P151" s="10"/>
      <c r="Q151" s="10"/>
    </row>
    <row r="152" spans="1:17" ht="15">
      <c r="A152" s="32" t="s">
        <v>533</v>
      </c>
      <c r="B152" s="27" t="s">
        <v>322</v>
      </c>
      <c r="C152" s="123" t="s">
        <v>491</v>
      </c>
      <c r="D152" s="27" t="s">
        <v>14</v>
      </c>
      <c r="E152" s="28">
        <v>1</v>
      </c>
      <c r="F152" s="69" t="s">
        <v>305</v>
      </c>
      <c r="G152" s="29" t="s">
        <v>367</v>
      </c>
      <c r="H152" s="30">
        <v>514.21</v>
      </c>
      <c r="I152" s="10"/>
      <c r="J152" s="10"/>
      <c r="K152" s="41"/>
      <c r="L152" s="10"/>
      <c r="M152" s="10"/>
      <c r="N152" s="10"/>
      <c r="O152" s="10"/>
      <c r="P152" s="10"/>
      <c r="Q152" s="10"/>
    </row>
    <row r="153" spans="1:17" ht="15">
      <c r="A153" s="70" t="s">
        <v>533</v>
      </c>
      <c r="B153" s="14" t="s">
        <v>322</v>
      </c>
      <c r="C153" s="53" t="s">
        <v>492</v>
      </c>
      <c r="D153" s="71" t="s">
        <v>14</v>
      </c>
      <c r="E153" s="6">
        <v>1</v>
      </c>
      <c r="F153" s="72" t="s">
        <v>306</v>
      </c>
      <c r="G153" s="8" t="s">
        <v>367</v>
      </c>
      <c r="H153" s="9">
        <v>514.21</v>
      </c>
      <c r="I153" s="10"/>
      <c r="J153" s="10"/>
      <c r="K153" s="41"/>
      <c r="L153" s="10"/>
      <c r="M153" s="10"/>
      <c r="N153" s="10"/>
      <c r="O153" s="10"/>
      <c r="P153" s="10"/>
      <c r="Q153" s="10"/>
    </row>
    <row r="154" spans="1:17" ht="30">
      <c r="A154" s="73" t="s">
        <v>33</v>
      </c>
      <c r="B154" s="27" t="s">
        <v>323</v>
      </c>
      <c r="C154" s="123" t="s">
        <v>512</v>
      </c>
      <c r="D154" s="27" t="s">
        <v>14</v>
      </c>
      <c r="E154" s="28">
        <v>1</v>
      </c>
      <c r="F154" s="69" t="s">
        <v>511</v>
      </c>
      <c r="G154" s="29" t="s">
        <v>366</v>
      </c>
      <c r="H154" s="30">
        <v>514.21</v>
      </c>
      <c r="I154" s="10"/>
      <c r="J154" s="10"/>
      <c r="K154" s="41"/>
      <c r="L154" s="10"/>
      <c r="M154" s="10"/>
      <c r="N154" s="10"/>
      <c r="O154" s="10"/>
      <c r="P154" s="10"/>
      <c r="Q154" s="10"/>
    </row>
    <row r="155" spans="1:17" ht="30">
      <c r="A155" s="74" t="s">
        <v>33</v>
      </c>
      <c r="B155" s="26" t="s">
        <v>323</v>
      </c>
      <c r="C155" s="124" t="s">
        <v>512</v>
      </c>
      <c r="D155" s="71" t="s">
        <v>14</v>
      </c>
      <c r="E155" s="6">
        <v>1</v>
      </c>
      <c r="F155" s="72" t="s">
        <v>307</v>
      </c>
      <c r="G155" s="8" t="s">
        <v>366</v>
      </c>
      <c r="H155" s="9">
        <v>514.21</v>
      </c>
      <c r="I155" s="10"/>
      <c r="J155" s="10"/>
      <c r="K155" s="41"/>
      <c r="L155" s="10"/>
      <c r="M155" s="10"/>
      <c r="N155" s="10"/>
      <c r="O155" s="10"/>
      <c r="P155" s="10"/>
      <c r="Q155" s="10"/>
    </row>
    <row r="156" spans="1:17" ht="30">
      <c r="A156" s="73" t="s">
        <v>33</v>
      </c>
      <c r="B156" s="27" t="s">
        <v>323</v>
      </c>
      <c r="C156" s="123" t="s">
        <v>493</v>
      </c>
      <c r="D156" s="27" t="s">
        <v>14</v>
      </c>
      <c r="E156" s="28">
        <v>1</v>
      </c>
      <c r="F156" s="33" t="s">
        <v>253</v>
      </c>
      <c r="G156" s="29" t="s">
        <v>367</v>
      </c>
      <c r="H156" s="30">
        <v>514.21</v>
      </c>
      <c r="I156" s="10"/>
      <c r="J156" s="10"/>
      <c r="K156" s="41"/>
      <c r="L156" s="41"/>
      <c r="M156" s="10"/>
      <c r="N156" s="10"/>
      <c r="O156" s="10"/>
      <c r="P156" s="10"/>
      <c r="Q156" s="10"/>
    </row>
    <row r="157" spans="1:17" ht="30">
      <c r="A157" s="75" t="s">
        <v>33</v>
      </c>
      <c r="B157" s="14" t="s">
        <v>323</v>
      </c>
      <c r="C157" s="125" t="s">
        <v>493</v>
      </c>
      <c r="D157" s="71" t="s">
        <v>14</v>
      </c>
      <c r="E157" s="6">
        <v>1</v>
      </c>
      <c r="F157" s="54" t="s">
        <v>308</v>
      </c>
      <c r="G157" s="8" t="s">
        <v>367</v>
      </c>
      <c r="H157" s="9">
        <v>514.21</v>
      </c>
      <c r="I157" s="10"/>
      <c r="J157" s="2"/>
      <c r="K157" s="41"/>
      <c r="L157" s="41"/>
      <c r="M157" s="10"/>
      <c r="N157" s="10"/>
      <c r="O157" s="10"/>
      <c r="P157" s="10"/>
      <c r="Q157" s="10"/>
    </row>
    <row r="158" spans="1:17" ht="30">
      <c r="A158" s="73" t="s">
        <v>33</v>
      </c>
      <c r="B158" s="27" t="s">
        <v>323</v>
      </c>
      <c r="C158" s="123" t="s">
        <v>493</v>
      </c>
      <c r="D158" s="27" t="s">
        <v>14</v>
      </c>
      <c r="E158" s="28">
        <v>1</v>
      </c>
      <c r="F158" s="33" t="s">
        <v>372</v>
      </c>
      <c r="G158" s="29" t="s">
        <v>366</v>
      </c>
      <c r="H158" s="30">
        <v>514.21</v>
      </c>
      <c r="I158" s="10"/>
      <c r="J158" s="2"/>
      <c r="K158" s="41"/>
      <c r="L158" s="10"/>
      <c r="M158" s="41"/>
      <c r="N158" s="41"/>
      <c r="O158" s="41"/>
      <c r="P158" s="41"/>
      <c r="Q158" s="41"/>
    </row>
    <row r="159" spans="1:17" ht="15">
      <c r="A159" s="88" t="s">
        <v>534</v>
      </c>
      <c r="B159" s="26" t="s">
        <v>535</v>
      </c>
      <c r="C159" s="124" t="s">
        <v>536</v>
      </c>
      <c r="D159" s="26" t="s">
        <v>14</v>
      </c>
      <c r="E159" s="117">
        <v>1</v>
      </c>
      <c r="F159" s="72" t="s">
        <v>537</v>
      </c>
      <c r="G159" s="25" t="s">
        <v>367</v>
      </c>
      <c r="H159" s="98">
        <v>650</v>
      </c>
      <c r="I159" s="31"/>
      <c r="J159" s="31"/>
      <c r="K159" s="126"/>
      <c r="L159" s="31"/>
      <c r="M159" s="126"/>
      <c r="N159" s="126"/>
      <c r="O159" s="41"/>
      <c r="P159" s="41"/>
      <c r="Q159" s="41"/>
    </row>
    <row r="160" spans="1:17" s="1" customFormat="1" ht="15.75" thickBot="1">
      <c r="A160" s="32" t="s">
        <v>534</v>
      </c>
      <c r="B160" s="27" t="s">
        <v>535</v>
      </c>
      <c r="C160" s="123" t="s">
        <v>536</v>
      </c>
      <c r="D160" s="27" t="s">
        <v>14</v>
      </c>
      <c r="E160" s="28">
        <v>1</v>
      </c>
      <c r="F160" s="69" t="s">
        <v>538</v>
      </c>
      <c r="G160" s="29" t="s">
        <v>367</v>
      </c>
      <c r="H160" s="30">
        <v>650</v>
      </c>
      <c r="I160" s="31"/>
      <c r="J160" s="31"/>
      <c r="K160" s="126"/>
      <c r="L160" s="31"/>
      <c r="M160" s="126"/>
      <c r="N160" s="126"/>
      <c r="O160" s="41"/>
      <c r="P160" s="41"/>
      <c r="Q160" s="41"/>
    </row>
    <row r="161" spans="1:17" s="1" customFormat="1" ht="15.75" thickBot="1">
      <c r="A161" s="58"/>
      <c r="B161" s="59"/>
      <c r="C161" s="59"/>
      <c r="D161" s="59"/>
      <c r="E161" s="128">
        <f>SUM(E152:E160)</f>
        <v>9</v>
      </c>
      <c r="F161" s="121"/>
      <c r="G161" s="60"/>
      <c r="H161" s="61">
        <f>SUM(H116:H160)</f>
        <v>63445.560000000005</v>
      </c>
      <c r="I161" s="62"/>
      <c r="J161" s="63"/>
      <c r="K161" s="64">
        <f>SUM(K115:K160)</f>
        <v>60947.470000000016</v>
      </c>
      <c r="L161" s="127"/>
      <c r="M161" s="126"/>
      <c r="N161" s="126"/>
      <c r="O161" s="41"/>
      <c r="P161" s="41"/>
      <c r="Q161" s="41"/>
    </row>
    <row r="162" spans="1:17" s="1" customFormat="1" ht="15">
      <c r="A162" s="88"/>
      <c r="B162" s="26"/>
      <c r="C162" s="124"/>
      <c r="D162" s="26"/>
      <c r="E162" s="117"/>
      <c r="F162" s="72"/>
      <c r="G162" s="25"/>
      <c r="H162" s="98"/>
      <c r="I162" s="31"/>
      <c r="J162" s="31"/>
      <c r="K162" s="126"/>
      <c r="L162" s="31"/>
      <c r="M162" s="126"/>
      <c r="N162" s="126"/>
      <c r="O162" s="41"/>
      <c r="P162" s="41"/>
      <c r="Q162" s="41"/>
    </row>
    <row r="163" spans="1:17" ht="15">
      <c r="A163" s="288" t="s">
        <v>531</v>
      </c>
      <c r="B163" s="288"/>
      <c r="C163" s="288"/>
      <c r="D163" s="288"/>
      <c r="E163" s="288"/>
      <c r="F163" s="288"/>
      <c r="G163" s="288"/>
      <c r="H163" s="288"/>
      <c r="I163" s="10"/>
      <c r="J163" s="10"/>
      <c r="K163" s="41"/>
      <c r="L163" s="10"/>
      <c r="M163" s="10"/>
      <c r="N163" s="10"/>
      <c r="O163" s="10"/>
      <c r="P163" s="10"/>
      <c r="Q163" s="10"/>
    </row>
    <row r="164" spans="1:17" ht="15">
      <c r="A164" s="76" t="s">
        <v>1</v>
      </c>
      <c r="B164" s="76" t="s">
        <v>2</v>
      </c>
      <c r="C164" s="76" t="s">
        <v>3</v>
      </c>
      <c r="D164" s="76" t="s">
        <v>4</v>
      </c>
      <c r="E164" s="76" t="s">
        <v>5</v>
      </c>
      <c r="F164" s="76" t="s">
        <v>6</v>
      </c>
      <c r="G164" s="76" t="s">
        <v>7</v>
      </c>
      <c r="H164" s="76" t="s">
        <v>28</v>
      </c>
      <c r="I164" s="10"/>
      <c r="J164" s="10"/>
      <c r="K164" s="41"/>
      <c r="L164" s="10"/>
      <c r="M164" s="10"/>
      <c r="N164" s="10"/>
      <c r="O164" s="10"/>
      <c r="P164" s="10"/>
      <c r="Q164" s="10"/>
    </row>
    <row r="165" spans="1:17" ht="15">
      <c r="A165" s="77" t="s">
        <v>384</v>
      </c>
      <c r="B165" s="14" t="s">
        <v>402</v>
      </c>
      <c r="C165" s="14" t="s">
        <v>12</v>
      </c>
      <c r="D165" s="14" t="s">
        <v>385</v>
      </c>
      <c r="E165" s="14">
        <v>1</v>
      </c>
      <c r="F165" s="78" t="s">
        <v>150</v>
      </c>
      <c r="G165" s="18" t="s">
        <v>365</v>
      </c>
      <c r="H165" s="43">
        <v>3000</v>
      </c>
      <c r="I165" s="10"/>
      <c r="J165" s="10"/>
      <c r="K165" s="41"/>
      <c r="L165" s="10"/>
      <c r="M165" s="10"/>
      <c r="N165" s="10"/>
      <c r="O165" s="10"/>
      <c r="P165" s="10"/>
      <c r="Q165" s="10"/>
    </row>
    <row r="166" spans="1:17" ht="15">
      <c r="A166" s="77" t="s">
        <v>311</v>
      </c>
      <c r="B166" s="14" t="s">
        <v>403</v>
      </c>
      <c r="C166" s="14" t="s">
        <v>500</v>
      </c>
      <c r="D166" s="14" t="s">
        <v>385</v>
      </c>
      <c r="E166" s="14">
        <v>1</v>
      </c>
      <c r="F166" s="79" t="s">
        <v>399</v>
      </c>
      <c r="G166" s="18" t="s">
        <v>366</v>
      </c>
      <c r="H166" s="43">
        <v>1250</v>
      </c>
      <c r="I166" s="10"/>
      <c r="J166" s="10"/>
      <c r="K166" s="41"/>
      <c r="L166" s="10"/>
      <c r="M166" s="10"/>
      <c r="N166" s="10"/>
      <c r="O166" s="10"/>
      <c r="P166" s="10"/>
      <c r="Q166" s="10"/>
    </row>
    <row r="167" spans="1:17" ht="15">
      <c r="A167" s="77" t="s">
        <v>311</v>
      </c>
      <c r="B167" s="14" t="s">
        <v>403</v>
      </c>
      <c r="C167" s="14" t="s">
        <v>500</v>
      </c>
      <c r="D167" s="14" t="s">
        <v>385</v>
      </c>
      <c r="E167" s="14">
        <v>1</v>
      </c>
      <c r="F167" s="78" t="s">
        <v>400</v>
      </c>
      <c r="G167" s="18" t="s">
        <v>366</v>
      </c>
      <c r="H167" s="43">
        <v>1250</v>
      </c>
      <c r="I167" s="10"/>
      <c r="J167" s="10"/>
      <c r="K167" s="41"/>
      <c r="L167" s="10"/>
      <c r="M167" s="10"/>
      <c r="N167" s="10"/>
      <c r="O167" s="10"/>
      <c r="P167" s="10"/>
      <c r="Q167" s="10"/>
    </row>
    <row r="168" spans="1:17" ht="15">
      <c r="A168" s="77" t="s">
        <v>311</v>
      </c>
      <c r="B168" s="14" t="s">
        <v>403</v>
      </c>
      <c r="C168" s="14" t="s">
        <v>500</v>
      </c>
      <c r="D168" s="14" t="s">
        <v>385</v>
      </c>
      <c r="E168" s="14">
        <v>1</v>
      </c>
      <c r="F168" s="79" t="s">
        <v>401</v>
      </c>
      <c r="G168" s="18" t="s">
        <v>365</v>
      </c>
      <c r="H168" s="43">
        <v>1250</v>
      </c>
      <c r="I168" s="10"/>
      <c r="J168" s="10"/>
      <c r="K168" s="41"/>
      <c r="L168" s="10"/>
      <c r="M168" s="10"/>
      <c r="N168" s="10"/>
      <c r="O168" s="10"/>
      <c r="P168" s="10"/>
      <c r="Q168" s="10"/>
    </row>
    <row r="169" spans="1:17" ht="15">
      <c r="A169" s="14" t="s">
        <v>309</v>
      </c>
      <c r="B169" s="14" t="s">
        <v>320</v>
      </c>
      <c r="C169" s="14" t="s">
        <v>500</v>
      </c>
      <c r="D169" s="14" t="s">
        <v>310</v>
      </c>
      <c r="E169" s="14">
        <v>1</v>
      </c>
      <c r="F169" s="78" t="s">
        <v>238</v>
      </c>
      <c r="G169" s="18" t="s">
        <v>366</v>
      </c>
      <c r="H169" s="43">
        <v>3000</v>
      </c>
      <c r="I169" s="10"/>
      <c r="J169" s="10"/>
      <c r="K169" s="41"/>
      <c r="L169" s="10"/>
      <c r="M169" s="10"/>
      <c r="N169" s="10"/>
      <c r="O169" s="10"/>
      <c r="P169" s="10"/>
      <c r="Q169" s="10"/>
    </row>
    <row r="170" spans="1:17" ht="15">
      <c r="A170" s="77" t="s">
        <v>311</v>
      </c>
      <c r="B170" s="14" t="s">
        <v>297</v>
      </c>
      <c r="C170" s="14" t="s">
        <v>500</v>
      </c>
      <c r="D170" s="14" t="s">
        <v>310</v>
      </c>
      <c r="E170" s="14">
        <v>1</v>
      </c>
      <c r="F170" s="79" t="s">
        <v>313</v>
      </c>
      <c r="G170" s="18" t="s">
        <v>365</v>
      </c>
      <c r="H170" s="43">
        <v>1250</v>
      </c>
      <c r="I170" s="10"/>
      <c r="J170" s="10"/>
      <c r="K170" s="41"/>
      <c r="L170" s="10"/>
      <c r="M170" s="10"/>
      <c r="N170" s="10"/>
      <c r="O170" s="10"/>
      <c r="P170" s="10"/>
      <c r="Q170" s="10"/>
    </row>
    <row r="171" spans="1:17" ht="15">
      <c r="A171" s="77" t="s">
        <v>311</v>
      </c>
      <c r="B171" s="14" t="s">
        <v>297</v>
      </c>
      <c r="C171" s="14" t="s">
        <v>500</v>
      </c>
      <c r="D171" s="14" t="s">
        <v>310</v>
      </c>
      <c r="E171" s="14">
        <v>1</v>
      </c>
      <c r="F171" s="78" t="s">
        <v>163</v>
      </c>
      <c r="G171" s="18" t="s">
        <v>365</v>
      </c>
      <c r="H171" s="43">
        <v>1250</v>
      </c>
      <c r="I171" s="10"/>
      <c r="J171" s="10"/>
      <c r="K171" s="41"/>
      <c r="L171" s="10"/>
      <c r="M171" s="10"/>
      <c r="N171" s="10"/>
      <c r="O171" s="10"/>
      <c r="P171" s="10"/>
      <c r="Q171" s="10"/>
    </row>
    <row r="172" spans="1:17" ht="15">
      <c r="A172" s="77" t="s">
        <v>311</v>
      </c>
      <c r="B172" s="14" t="s">
        <v>297</v>
      </c>
      <c r="C172" s="14" t="s">
        <v>500</v>
      </c>
      <c r="D172" s="14" t="s">
        <v>310</v>
      </c>
      <c r="E172" s="14">
        <v>1</v>
      </c>
      <c r="F172" s="17" t="s">
        <v>155</v>
      </c>
      <c r="G172" s="18" t="s">
        <v>365</v>
      </c>
      <c r="H172" s="43">
        <v>1250</v>
      </c>
      <c r="I172" s="10"/>
      <c r="J172" s="10"/>
      <c r="K172" s="41"/>
      <c r="L172" s="10"/>
      <c r="M172" s="10"/>
      <c r="N172" s="10"/>
      <c r="O172" s="10"/>
      <c r="P172" s="10"/>
      <c r="Q172" s="10"/>
    </row>
    <row r="173" spans="1:17" ht="15">
      <c r="A173" s="77" t="s">
        <v>311</v>
      </c>
      <c r="B173" s="14" t="s">
        <v>297</v>
      </c>
      <c r="C173" s="14" t="s">
        <v>500</v>
      </c>
      <c r="D173" s="14" t="s">
        <v>310</v>
      </c>
      <c r="E173" s="14">
        <v>1</v>
      </c>
      <c r="F173" s="78" t="s">
        <v>319</v>
      </c>
      <c r="G173" s="18" t="s">
        <v>366</v>
      </c>
      <c r="H173" s="43">
        <v>1250</v>
      </c>
      <c r="I173" s="10"/>
      <c r="J173" s="10"/>
      <c r="K173" s="41"/>
      <c r="L173" s="10"/>
      <c r="M173" s="10"/>
      <c r="N173" s="10"/>
      <c r="O173" s="10"/>
      <c r="P173" s="10"/>
      <c r="Q173" s="10"/>
    </row>
    <row r="174" spans="1:17" ht="15">
      <c r="A174" s="77" t="s">
        <v>311</v>
      </c>
      <c r="B174" s="14" t="s">
        <v>297</v>
      </c>
      <c r="C174" s="14" t="s">
        <v>500</v>
      </c>
      <c r="D174" s="14" t="s">
        <v>310</v>
      </c>
      <c r="E174" s="14">
        <v>1</v>
      </c>
      <c r="F174" s="79" t="s">
        <v>250</v>
      </c>
      <c r="G174" s="18" t="s">
        <v>366</v>
      </c>
      <c r="H174" s="43">
        <v>1250</v>
      </c>
      <c r="I174" s="10"/>
      <c r="J174" s="10"/>
      <c r="K174" s="41"/>
      <c r="L174" s="10"/>
      <c r="M174" s="10"/>
      <c r="N174" s="10"/>
      <c r="O174" s="10"/>
      <c r="P174" s="10"/>
      <c r="Q174" s="10"/>
    </row>
    <row r="175" spans="1:17" ht="15">
      <c r="A175" s="14" t="s">
        <v>309</v>
      </c>
      <c r="B175" s="14" t="s">
        <v>297</v>
      </c>
      <c r="C175" s="14" t="s">
        <v>500</v>
      </c>
      <c r="D175" s="14" t="s">
        <v>312</v>
      </c>
      <c r="E175" s="14">
        <v>1</v>
      </c>
      <c r="F175" s="78" t="s">
        <v>441</v>
      </c>
      <c r="G175" s="18" t="s">
        <v>367</v>
      </c>
      <c r="H175" s="43">
        <v>1000</v>
      </c>
      <c r="I175" s="10"/>
      <c r="J175" s="10"/>
      <c r="K175" s="41"/>
      <c r="L175" s="10"/>
      <c r="M175" s="10"/>
      <c r="N175" s="10"/>
      <c r="O175" s="10"/>
      <c r="P175" s="10"/>
      <c r="Q175" s="10"/>
    </row>
    <row r="176" spans="1:17" s="1" customFormat="1" ht="15">
      <c r="A176" s="77" t="s">
        <v>311</v>
      </c>
      <c r="B176" s="14" t="s">
        <v>297</v>
      </c>
      <c r="C176" s="14" t="s">
        <v>500</v>
      </c>
      <c r="D176" s="14" t="s">
        <v>312</v>
      </c>
      <c r="E176" s="14">
        <v>1</v>
      </c>
      <c r="F176" s="79" t="s">
        <v>530</v>
      </c>
      <c r="G176" s="18" t="s">
        <v>367</v>
      </c>
      <c r="H176" s="43">
        <v>2400</v>
      </c>
      <c r="I176" s="10"/>
      <c r="J176" s="10"/>
      <c r="K176" s="41"/>
      <c r="L176" s="10"/>
      <c r="M176" s="10"/>
      <c r="N176" s="10"/>
      <c r="O176" s="10"/>
      <c r="P176" s="10"/>
      <c r="Q176" s="10"/>
    </row>
    <row r="177" spans="1:17" ht="15">
      <c r="A177" s="77" t="s">
        <v>311</v>
      </c>
      <c r="B177" s="14" t="s">
        <v>297</v>
      </c>
      <c r="C177" s="14" t="s">
        <v>500</v>
      </c>
      <c r="D177" s="14" t="s">
        <v>312</v>
      </c>
      <c r="E177" s="14">
        <v>1</v>
      </c>
      <c r="F177" s="78" t="s">
        <v>521</v>
      </c>
      <c r="G177" s="18" t="s">
        <v>365</v>
      </c>
      <c r="H177" s="43">
        <v>1000</v>
      </c>
      <c r="I177" s="10"/>
      <c r="J177" s="10"/>
      <c r="K177" s="41"/>
      <c r="L177" s="10"/>
      <c r="M177" s="10"/>
      <c r="N177" s="10"/>
      <c r="O177" s="10"/>
      <c r="P177" s="10"/>
      <c r="Q177" s="10"/>
    </row>
    <row r="178" spans="1:17" ht="15">
      <c r="A178" s="77" t="s">
        <v>311</v>
      </c>
      <c r="B178" s="14" t="s">
        <v>297</v>
      </c>
      <c r="C178" s="14" t="s">
        <v>500</v>
      </c>
      <c r="D178" s="14" t="s">
        <v>312</v>
      </c>
      <c r="E178" s="14">
        <v>1</v>
      </c>
      <c r="F178" s="79" t="s">
        <v>185</v>
      </c>
      <c r="G178" s="18" t="s">
        <v>365</v>
      </c>
      <c r="H178" s="43">
        <v>1000</v>
      </c>
      <c r="I178" s="10"/>
      <c r="J178" s="10"/>
      <c r="K178" s="41"/>
      <c r="L178" s="10"/>
      <c r="M178" s="10"/>
      <c r="N178" s="10"/>
      <c r="O178" s="10"/>
      <c r="P178" s="10"/>
      <c r="Q178" s="10"/>
    </row>
    <row r="179" spans="1:17" ht="15">
      <c r="A179" s="77" t="s">
        <v>311</v>
      </c>
      <c r="B179" s="14" t="s">
        <v>297</v>
      </c>
      <c r="C179" s="14" t="s">
        <v>500</v>
      </c>
      <c r="D179" s="14" t="s">
        <v>312</v>
      </c>
      <c r="E179" s="14">
        <v>1</v>
      </c>
      <c r="F179" s="78" t="s">
        <v>314</v>
      </c>
      <c r="G179" s="18" t="s">
        <v>366</v>
      </c>
      <c r="H179" s="43">
        <v>1000</v>
      </c>
      <c r="I179" s="10"/>
      <c r="J179" s="10"/>
      <c r="K179" s="41"/>
      <c r="L179" s="10"/>
      <c r="M179" s="10"/>
      <c r="N179" s="10"/>
      <c r="O179" s="10"/>
      <c r="P179" s="10"/>
      <c r="Q179" s="10"/>
    </row>
    <row r="180" spans="1:17" ht="15">
      <c r="A180" s="14" t="s">
        <v>309</v>
      </c>
      <c r="B180" s="14" t="s">
        <v>320</v>
      </c>
      <c r="C180" s="14" t="s">
        <v>321</v>
      </c>
      <c r="D180" s="14" t="s">
        <v>310</v>
      </c>
      <c r="E180" s="14">
        <v>1</v>
      </c>
      <c r="F180" s="13" t="s">
        <v>315</v>
      </c>
      <c r="G180" s="18" t="s">
        <v>366</v>
      </c>
      <c r="H180" s="43">
        <v>3000</v>
      </c>
      <c r="I180" s="10"/>
      <c r="J180" s="10"/>
      <c r="K180" s="41"/>
      <c r="L180" s="10"/>
      <c r="M180" s="10"/>
      <c r="N180" s="10"/>
      <c r="O180" s="10"/>
      <c r="P180" s="10"/>
      <c r="Q180" s="10"/>
    </row>
    <row r="181" spans="1:17" ht="15">
      <c r="A181" s="77" t="s">
        <v>311</v>
      </c>
      <c r="B181" s="14" t="s">
        <v>297</v>
      </c>
      <c r="C181" s="14" t="s">
        <v>321</v>
      </c>
      <c r="D181" s="14" t="s">
        <v>310</v>
      </c>
      <c r="E181" s="14">
        <v>1</v>
      </c>
      <c r="F181" s="13" t="s">
        <v>316</v>
      </c>
      <c r="G181" s="18" t="s">
        <v>366</v>
      </c>
      <c r="H181" s="43">
        <v>1250</v>
      </c>
      <c r="I181" s="10"/>
      <c r="J181" s="10"/>
      <c r="K181" s="41"/>
      <c r="L181" s="10"/>
      <c r="M181" s="10"/>
      <c r="N181" s="10"/>
      <c r="O181" s="10"/>
      <c r="P181" s="10"/>
      <c r="Q181" s="10"/>
    </row>
    <row r="182" spans="1:17" ht="15">
      <c r="A182" s="77" t="s">
        <v>311</v>
      </c>
      <c r="B182" s="14" t="s">
        <v>297</v>
      </c>
      <c r="C182" s="14" t="s">
        <v>321</v>
      </c>
      <c r="D182" s="14" t="s">
        <v>310</v>
      </c>
      <c r="E182" s="14">
        <v>1</v>
      </c>
      <c r="F182" s="17" t="s">
        <v>433</v>
      </c>
      <c r="G182" s="18" t="s">
        <v>365</v>
      </c>
      <c r="H182" s="43">
        <v>1200.5</v>
      </c>
      <c r="I182" s="10"/>
      <c r="J182" s="10"/>
      <c r="K182" s="41"/>
      <c r="L182" s="10"/>
      <c r="M182" s="10"/>
      <c r="N182" s="10"/>
      <c r="O182" s="10"/>
      <c r="P182" s="10"/>
      <c r="Q182" s="10"/>
    </row>
    <row r="183" spans="1:17" ht="15">
      <c r="A183" s="77" t="s">
        <v>311</v>
      </c>
      <c r="B183" s="14" t="s">
        <v>297</v>
      </c>
      <c r="C183" s="14" t="s">
        <v>321</v>
      </c>
      <c r="D183" s="14" t="s">
        <v>310</v>
      </c>
      <c r="E183" s="14">
        <v>1</v>
      </c>
      <c r="F183" s="13" t="s">
        <v>318</v>
      </c>
      <c r="G183" s="18" t="s">
        <v>366</v>
      </c>
      <c r="H183" s="43">
        <v>1250</v>
      </c>
      <c r="I183" s="10"/>
      <c r="J183" s="10"/>
      <c r="K183" s="41"/>
      <c r="L183" s="10"/>
      <c r="M183" s="10"/>
      <c r="N183" s="10"/>
      <c r="O183" s="10"/>
      <c r="P183" s="10"/>
      <c r="Q183" s="10"/>
    </row>
    <row r="184" spans="1:17" ht="15.75" thickBot="1">
      <c r="A184" s="77" t="s">
        <v>311</v>
      </c>
      <c r="B184" s="14" t="s">
        <v>297</v>
      </c>
      <c r="C184" s="14" t="s">
        <v>321</v>
      </c>
      <c r="D184" s="14" t="s">
        <v>310</v>
      </c>
      <c r="E184" s="14">
        <v>1</v>
      </c>
      <c r="F184" s="13" t="s">
        <v>455</v>
      </c>
      <c r="G184" s="18" t="s">
        <v>366</v>
      </c>
      <c r="H184" s="43">
        <v>1200.5</v>
      </c>
      <c r="I184" s="10"/>
      <c r="J184" s="10"/>
      <c r="K184" s="10"/>
      <c r="L184" s="80"/>
      <c r="M184" s="10"/>
      <c r="N184" s="10"/>
      <c r="O184" s="10"/>
      <c r="P184" s="10"/>
      <c r="Q184" s="10"/>
    </row>
    <row r="185" spans="1:17" s="1" customFormat="1" ht="15.75" thickBot="1">
      <c r="A185" s="58"/>
      <c r="B185" s="59"/>
      <c r="C185" s="59"/>
      <c r="D185" s="59"/>
      <c r="E185" s="128">
        <v>20</v>
      </c>
      <c r="F185" s="121"/>
      <c r="G185" s="60"/>
      <c r="H185" s="61">
        <f>SUM(H140:H184)</f>
        <v>138932.79999999999</v>
      </c>
      <c r="I185" s="62"/>
      <c r="J185" s="63"/>
      <c r="K185" s="64">
        <f>SUM(K139:K184)</f>
        <v>102870.97000000003</v>
      </c>
      <c r="L185" s="127"/>
      <c r="M185" s="126"/>
      <c r="N185" s="126"/>
      <c r="O185" s="41"/>
      <c r="P185" s="41"/>
      <c r="Q185" s="41"/>
    </row>
    <row r="186" spans="1:17" ht="15">
      <c r="A186" s="80"/>
      <c r="B186" s="80"/>
      <c r="C186" s="80"/>
      <c r="D186" s="80"/>
      <c r="E186" s="80"/>
      <c r="F186" s="80"/>
      <c r="G186" s="80"/>
      <c r="H186" s="80"/>
      <c r="I186" s="2"/>
      <c r="J186" s="2"/>
      <c r="K186" s="2"/>
      <c r="L186" s="10"/>
      <c r="M186" s="80"/>
      <c r="N186" s="80"/>
      <c r="O186" s="80"/>
      <c r="P186" s="80"/>
      <c r="Q186" s="80"/>
    </row>
    <row r="187" spans="1:17" ht="15">
      <c r="A187" s="81" t="s">
        <v>34</v>
      </c>
      <c r="B187" s="2"/>
      <c r="C187" s="2"/>
      <c r="D187" s="2"/>
      <c r="E187" s="2"/>
      <c r="F187" s="2"/>
      <c r="G187" s="42"/>
      <c r="H187" s="2"/>
      <c r="I187" s="2"/>
      <c r="J187" s="2"/>
      <c r="K187" s="2"/>
      <c r="L187" s="10"/>
      <c r="M187" s="10"/>
      <c r="N187" s="10"/>
      <c r="O187" s="10"/>
      <c r="P187" s="10"/>
      <c r="Q187" s="10"/>
    </row>
    <row r="188" spans="1:17" s="1" customFormat="1" ht="60">
      <c r="A188" s="95" t="s">
        <v>540</v>
      </c>
      <c r="B188" s="2"/>
      <c r="C188" s="2"/>
      <c r="D188" s="2"/>
      <c r="E188" s="2"/>
      <c r="F188" s="2"/>
      <c r="G188" s="42"/>
      <c r="H188" s="2"/>
      <c r="I188" s="2"/>
      <c r="J188" s="2"/>
      <c r="K188" s="2"/>
      <c r="L188" s="10"/>
      <c r="M188" s="10"/>
      <c r="N188" s="10"/>
      <c r="O188" s="10"/>
      <c r="P188" s="10"/>
      <c r="Q188" s="10"/>
    </row>
    <row r="189" spans="1:17" ht="15">
      <c r="A189" s="81" t="s">
        <v>437</v>
      </c>
      <c r="B189" s="82" t="s">
        <v>438</v>
      </c>
      <c r="C189" s="2"/>
      <c r="D189" s="2"/>
      <c r="E189" s="2"/>
      <c r="F189" s="83"/>
      <c r="G189" s="42"/>
      <c r="H189" s="2"/>
      <c r="I189" s="2"/>
      <c r="J189" s="2"/>
      <c r="K189" s="2"/>
      <c r="L189" s="10"/>
      <c r="M189" s="10"/>
      <c r="N189" s="10"/>
      <c r="O189" s="10"/>
      <c r="P189" s="10"/>
      <c r="Q189" s="10"/>
    </row>
    <row r="190" spans="1:17" ht="15">
      <c r="A190" s="81" t="s">
        <v>35</v>
      </c>
      <c r="B190" s="130"/>
      <c r="C190" s="84"/>
      <c r="D190" s="84"/>
      <c r="E190" s="84"/>
      <c r="F190" s="2"/>
      <c r="G190" s="42"/>
      <c r="H190" s="2"/>
      <c r="I190" s="2"/>
      <c r="J190" s="2"/>
      <c r="K190" s="2"/>
      <c r="L190" s="10"/>
      <c r="M190" s="10"/>
      <c r="N190" s="10"/>
      <c r="O190" s="10"/>
      <c r="P190" s="10"/>
      <c r="Q190" s="10"/>
    </row>
    <row r="191" spans="1:17" ht="15">
      <c r="A191" s="81" t="s">
        <v>37</v>
      </c>
      <c r="B191" s="2"/>
      <c r="C191" s="2"/>
      <c r="D191" s="2"/>
      <c r="E191" s="2"/>
      <c r="F191" s="2"/>
      <c r="G191" s="2"/>
      <c r="H191" s="2"/>
      <c r="I191" s="84"/>
      <c r="J191" s="84"/>
      <c r="K191" s="84"/>
      <c r="L191" s="10"/>
      <c r="M191" s="10"/>
      <c r="N191" s="10"/>
      <c r="O191" s="10"/>
      <c r="P191" s="10"/>
      <c r="Q191" s="10"/>
    </row>
    <row r="192" spans="1:17" ht="15">
      <c r="A192" s="122" t="s">
        <v>38</v>
      </c>
      <c r="B192" s="85"/>
      <c r="C192" s="85"/>
      <c r="D192" s="85"/>
      <c r="E192" s="85"/>
      <c r="F192" s="85"/>
      <c r="G192" s="84"/>
      <c r="H192" s="84"/>
      <c r="I192" s="2"/>
      <c r="J192" s="2"/>
      <c r="K192" s="2"/>
      <c r="L192" s="10"/>
      <c r="M192" s="10"/>
      <c r="N192" s="10"/>
      <c r="O192" s="10"/>
      <c r="P192" s="10"/>
      <c r="Q192" s="10"/>
    </row>
    <row r="193" spans="1:17" ht="15">
      <c r="A193" s="81" t="s">
        <v>39</v>
      </c>
      <c r="B193" s="86"/>
      <c r="C193" s="87"/>
      <c r="D193" s="87"/>
      <c r="E193" s="88"/>
      <c r="F193" s="88"/>
      <c r="G193" s="2"/>
      <c r="H193" s="2"/>
      <c r="I193" s="2"/>
      <c r="J193" s="2"/>
      <c r="K193" s="2"/>
      <c r="L193" s="10"/>
      <c r="M193" s="10"/>
      <c r="N193" s="10"/>
      <c r="O193" s="10"/>
      <c r="P193" s="10"/>
      <c r="Q193" s="10"/>
    </row>
    <row r="194" spans="1:17" ht="15">
      <c r="A194" s="81" t="s">
        <v>40</v>
      </c>
      <c r="B194" s="88"/>
      <c r="C194" s="88"/>
      <c r="D194" s="88"/>
      <c r="E194" s="88"/>
      <c r="F194" s="89"/>
      <c r="G194" s="2"/>
      <c r="H194" s="2"/>
      <c r="I194" s="2"/>
      <c r="J194" s="2"/>
      <c r="K194" s="2"/>
      <c r="L194" s="10"/>
      <c r="M194" s="10"/>
      <c r="N194" s="10"/>
      <c r="O194" s="10"/>
      <c r="P194" s="10"/>
      <c r="Q194" s="10"/>
    </row>
    <row r="195" spans="1:17" ht="15">
      <c r="A195" s="90" t="s">
        <v>41</v>
      </c>
      <c r="B195" s="91"/>
      <c r="C195" s="85"/>
      <c r="D195" s="88"/>
      <c r="E195" s="88"/>
      <c r="F195" s="88"/>
      <c r="G195" s="2"/>
      <c r="H195" s="2"/>
      <c r="I195" s="2"/>
      <c r="J195" s="2"/>
      <c r="K195" s="2"/>
      <c r="L195" s="10"/>
      <c r="M195" s="10"/>
      <c r="N195" s="10"/>
      <c r="O195" s="10"/>
      <c r="P195" s="10"/>
      <c r="Q195" s="10"/>
    </row>
    <row r="196" spans="1:17" ht="15">
      <c r="A196" s="90" t="s">
        <v>42</v>
      </c>
      <c r="B196" s="91"/>
      <c r="C196" s="85"/>
      <c r="D196" s="88"/>
      <c r="E196" s="88"/>
      <c r="F196" s="88"/>
      <c r="G196" s="2"/>
      <c r="H196" s="2"/>
      <c r="I196" s="2"/>
      <c r="J196" s="2"/>
      <c r="K196" s="2"/>
      <c r="L196" s="10"/>
      <c r="M196" s="10"/>
      <c r="N196" s="10"/>
      <c r="O196" s="10"/>
      <c r="P196" s="10"/>
      <c r="Q196" s="10"/>
    </row>
    <row r="197" spans="1:17" ht="15">
      <c r="A197" s="90" t="s">
        <v>43</v>
      </c>
      <c r="B197" s="88"/>
      <c r="C197" s="88"/>
      <c r="D197" s="88"/>
      <c r="E197" s="88"/>
      <c r="F197" s="88"/>
      <c r="G197" s="2"/>
      <c r="H197" s="2"/>
      <c r="I197" s="2"/>
      <c r="J197" s="2"/>
      <c r="K197" s="2"/>
      <c r="L197" s="10"/>
      <c r="M197" s="10"/>
      <c r="N197" s="10"/>
      <c r="O197" s="10"/>
      <c r="P197" s="10"/>
      <c r="Q197" s="10"/>
    </row>
    <row r="198" spans="1:17" ht="15">
      <c r="A198" s="90" t="s">
        <v>44</v>
      </c>
      <c r="B198" s="88"/>
      <c r="C198" s="88"/>
      <c r="D198" s="88"/>
      <c r="E198" s="88"/>
      <c r="F198" s="85"/>
      <c r="G198" s="2"/>
      <c r="H198" s="2"/>
      <c r="I198" s="2"/>
      <c r="J198" s="2"/>
      <c r="K198" s="2"/>
      <c r="L198" s="10"/>
      <c r="M198" s="10"/>
      <c r="N198" s="10"/>
      <c r="O198" s="10"/>
      <c r="P198" s="10"/>
      <c r="Q198" s="10"/>
    </row>
    <row r="199" spans="1:17" ht="15">
      <c r="A199" s="90" t="s">
        <v>45</v>
      </c>
      <c r="B199" s="88"/>
      <c r="C199" s="88"/>
      <c r="D199" s="88"/>
      <c r="E199" s="88"/>
      <c r="F199" s="88"/>
      <c r="G199" s="2"/>
      <c r="H199" s="2"/>
      <c r="I199" s="2"/>
      <c r="J199" s="2"/>
      <c r="K199" s="2"/>
      <c r="L199" s="10"/>
      <c r="M199" s="10"/>
      <c r="N199" s="10"/>
      <c r="O199" s="10"/>
      <c r="P199" s="10"/>
      <c r="Q199" s="10"/>
    </row>
    <row r="200" spans="1:17" ht="15">
      <c r="A200" s="81" t="s">
        <v>46</v>
      </c>
      <c r="B200" s="88"/>
      <c r="C200" s="88"/>
      <c r="D200" s="88"/>
      <c r="E200" s="88"/>
      <c r="F200" s="88"/>
      <c r="G200" s="2"/>
      <c r="H200" s="2"/>
      <c r="I200" s="2"/>
      <c r="J200" s="2"/>
      <c r="K200" s="2"/>
      <c r="L200" s="10"/>
      <c r="M200" s="10"/>
      <c r="N200" s="10"/>
      <c r="O200" s="10"/>
      <c r="P200" s="10"/>
      <c r="Q200" s="10"/>
    </row>
    <row r="201" spans="1:17" ht="15">
      <c r="A201" s="81" t="s">
        <v>47</v>
      </c>
      <c r="B201" s="92"/>
      <c r="C201" s="85"/>
      <c r="D201" s="85"/>
      <c r="E201" s="85"/>
      <c r="F201" s="85"/>
      <c r="G201" s="2"/>
      <c r="H201" s="2"/>
      <c r="I201" s="2"/>
      <c r="J201" s="2"/>
      <c r="K201" s="2"/>
      <c r="L201" s="10"/>
      <c r="M201" s="10"/>
      <c r="N201" s="10"/>
      <c r="O201" s="10"/>
      <c r="P201" s="10"/>
      <c r="Q201" s="10"/>
    </row>
    <row r="202" spans="1:17" ht="15">
      <c r="A202" s="81" t="s">
        <v>48</v>
      </c>
      <c r="B202" s="93"/>
      <c r="C202" s="2"/>
      <c r="D202" s="2"/>
      <c r="E202" s="2"/>
      <c r="F202" s="2"/>
      <c r="G202" s="2"/>
      <c r="H202" s="2"/>
      <c r="I202" s="2"/>
      <c r="J202" s="2"/>
      <c r="K202" s="2"/>
      <c r="L202" s="80"/>
      <c r="M202" s="10"/>
      <c r="N202" s="10"/>
      <c r="O202" s="10"/>
      <c r="P202" s="10"/>
      <c r="Q202" s="10"/>
    </row>
    <row r="203" spans="1:17" ht="15">
      <c r="A203" s="81" t="s">
        <v>49</v>
      </c>
      <c r="B203" s="93"/>
      <c r="C203" s="2"/>
      <c r="D203" s="2"/>
      <c r="E203" s="2"/>
      <c r="F203" s="2"/>
      <c r="G203" s="2"/>
      <c r="H203" s="2"/>
      <c r="I203" s="45"/>
      <c r="J203" s="45"/>
      <c r="K203" s="45"/>
      <c r="L203" s="80"/>
      <c r="M203" s="10"/>
      <c r="N203" s="10"/>
      <c r="O203" s="10"/>
      <c r="P203" s="10"/>
      <c r="Q203" s="10"/>
    </row>
    <row r="204" spans="1:17" ht="15">
      <c r="A204" s="94" t="s">
        <v>50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80"/>
      <c r="M204" s="80"/>
      <c r="N204" s="80"/>
      <c r="O204" s="80"/>
      <c r="P204" s="80"/>
      <c r="Q204" s="80"/>
    </row>
    <row r="205" spans="1:17" ht="15">
      <c r="A205" s="81" t="s">
        <v>36</v>
      </c>
      <c r="B205" s="96"/>
      <c r="C205" s="45"/>
      <c r="D205" s="45"/>
      <c r="E205" s="45"/>
      <c r="F205" s="45"/>
      <c r="G205" s="45"/>
      <c r="H205" s="45"/>
      <c r="I205" s="45"/>
      <c r="J205" s="45"/>
      <c r="K205" s="80"/>
      <c r="L205" s="80"/>
      <c r="M205" s="80"/>
      <c r="N205" s="80"/>
      <c r="O205" s="80"/>
      <c r="P205" s="80"/>
      <c r="Q205" s="80"/>
    </row>
    <row r="206" spans="1:17" ht="15">
      <c r="A206" s="94" t="s">
        <v>50</v>
      </c>
      <c r="B206" s="45"/>
      <c r="C206" s="45"/>
      <c r="D206" s="45"/>
      <c r="E206" s="45"/>
      <c r="F206" s="45"/>
      <c r="G206" s="45"/>
      <c r="H206" s="45"/>
      <c r="I206" s="45"/>
      <c r="J206" s="45"/>
      <c r="K206" s="80"/>
      <c r="L206" s="2"/>
      <c r="M206" s="80"/>
      <c r="N206" s="80"/>
      <c r="O206" s="80"/>
      <c r="P206" s="80"/>
      <c r="Q206" s="80"/>
    </row>
    <row r="207" spans="1:17" ht="15">
      <c r="A207" s="81" t="s">
        <v>539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80"/>
      <c r="M224" s="2"/>
      <c r="N224" s="2"/>
      <c r="O224" s="2"/>
      <c r="P224" s="2"/>
      <c r="Q224" s="2"/>
    </row>
    <row r="225" spans="1:17" ht="15">
      <c r="A225" s="2"/>
      <c r="B225" s="2"/>
      <c r="C225" s="2"/>
      <c r="D225" s="2"/>
      <c r="E225" s="2"/>
      <c r="F225" s="2"/>
      <c r="G225" s="2"/>
      <c r="H225" s="2"/>
      <c r="I225" s="80"/>
      <c r="J225" s="80"/>
      <c r="K225" s="80"/>
      <c r="L225" s="80"/>
      <c r="M225" s="2"/>
      <c r="N225" s="2"/>
      <c r="O225" s="2"/>
      <c r="P225" s="2"/>
      <c r="Q225" s="2"/>
    </row>
    <row r="226" spans="1:17" ht="15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</row>
    <row r="227" spans="1:17" ht="15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</row>
    <row r="228" spans="1:17" ht="15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</row>
    <row r="229" spans="1:17" ht="15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</row>
    <row r="230" spans="1:17" ht="15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</row>
    <row r="231" spans="1:17" ht="15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</row>
    <row r="232" spans="1:17" ht="15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</row>
    <row r="233" spans="1:17" ht="15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</row>
    <row r="234" spans="1:17" ht="15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</row>
    <row r="235" spans="1:17" ht="1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</row>
    <row r="236" spans="1:17" ht="15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</row>
    <row r="237" spans="1:17" ht="15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</row>
    <row r="238" spans="1:17" ht="15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</row>
    <row r="239" spans="1:17" ht="15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</row>
    <row r="240" spans="1:17" ht="15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</row>
    <row r="241" spans="1:17" ht="15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</row>
    <row r="242" spans="1:17" ht="15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</row>
    <row r="243" spans="1:17" ht="15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</row>
    <row r="244" spans="1:17" ht="15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2"/>
      <c r="M244" s="80"/>
      <c r="N244" s="80"/>
      <c r="O244" s="80"/>
      <c r="P244" s="80"/>
      <c r="Q244" s="80"/>
    </row>
    <row r="245" spans="1:17" ht="15">
      <c r="A245" s="80"/>
      <c r="B245" s="80"/>
      <c r="C245" s="80"/>
      <c r="D245" s="80"/>
      <c r="E245" s="80"/>
      <c r="F245" s="80"/>
      <c r="G245" s="80"/>
      <c r="H245" s="80"/>
      <c r="I245" s="2"/>
      <c r="J245" s="2"/>
      <c r="K245" s="2"/>
      <c r="L245" s="2"/>
      <c r="M245" s="80"/>
      <c r="N245" s="80"/>
      <c r="O245" s="80"/>
      <c r="P245" s="80"/>
      <c r="Q245" s="80"/>
    </row>
    <row r="246" spans="1:17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</sheetData>
  <protectedRanges>
    <protectedRange sqref="F154" name="Intervalo1_3"/>
  </protectedRanges>
  <mergeCells count="8">
    <mergeCell ref="A150:H150"/>
    <mergeCell ref="A163:H163"/>
    <mergeCell ref="A1:D1"/>
    <mergeCell ref="B2:D2"/>
    <mergeCell ref="B3:D3"/>
    <mergeCell ref="A5:K5"/>
    <mergeCell ref="A74:H74"/>
    <mergeCell ref="A100:H100"/>
  </mergeCells>
  <pageMargins left="0.511811024" right="0.511811024" top="0.78740157499999996" bottom="0.78740157499999996" header="0.31496062000000002" footer="0.31496062000000002"/>
  <pageSetup paperSize="9" orientation="portrait" r:id="rId1"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K200"/>
  <sheetViews>
    <sheetView workbookViewId="0">
      <selection sqref="A1:XFD1048576"/>
    </sheetView>
  </sheetViews>
  <sheetFormatPr defaultRowHeight="14.25"/>
  <cols>
    <col min="1" max="1" width="64.625" style="1" bestFit="1" customWidth="1"/>
    <col min="2" max="2" width="11.625" style="1" customWidth="1"/>
    <col min="3" max="3" width="15.75" style="1" bestFit="1" customWidth="1"/>
    <col min="4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277" t="s">
        <v>460</v>
      </c>
      <c r="B2" s="134" t="s">
        <v>541</v>
      </c>
      <c r="C2" s="135" t="s">
        <v>373</v>
      </c>
      <c r="D2" s="135" t="s">
        <v>374</v>
      </c>
      <c r="E2" s="136"/>
      <c r="F2" s="278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279"/>
      <c r="G3" s="138"/>
      <c r="H3" s="139"/>
      <c r="I3" s="139"/>
      <c r="J3" s="139"/>
      <c r="K3" s="139"/>
    </row>
    <row r="4" spans="1:11" ht="15">
      <c r="A4" s="145"/>
      <c r="B4" s="146"/>
      <c r="C4" s="147"/>
      <c r="D4" s="280"/>
      <c r="E4" s="146"/>
      <c r="F4" s="281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Tabela216283440465258641824303654[[#This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280" t="s">
        <v>15</v>
      </c>
      <c r="E8" s="146">
        <v>1</v>
      </c>
      <c r="F8" s="281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Tabela216283440465258641824303654[[#This Row],[REPRESENTAÇÃO]]+Tabela216283440465258641824303654[[#This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280" t="s">
        <v>15</v>
      </c>
      <c r="E9" s="136">
        <v>1</v>
      </c>
      <c r="F9" s="281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Tabela216283440465258641824303654[[#This Row],[REPRESENTAÇÃO]]+Tabela216283440465258641824303654[[#This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280" t="s">
        <v>15</v>
      </c>
      <c r="E10" s="146">
        <v>1</v>
      </c>
      <c r="F10" s="281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Tabela216283440465258641824303654[[#This Row],[REPRESENTAÇÃO]]+Tabela216283440465258641824303654[[#This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280" t="s">
        <v>145</v>
      </c>
      <c r="E11" s="136">
        <v>1</v>
      </c>
      <c r="F11" s="28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Tabela216283440465258641824303654[[#This Row],[REPRESENTAÇÃO]]+Tabela216283440465258641824303654[[#This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280" t="s">
        <v>510</v>
      </c>
      <c r="E12" s="136">
        <v>1</v>
      </c>
      <c r="F12" s="281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Tabela216283440465258641824303654[[#This Row],[REPRESENTAÇÃO]]+Tabela216283440465258641824303654[[#This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280" t="s">
        <v>145</v>
      </c>
      <c r="E13" s="136">
        <v>1</v>
      </c>
      <c r="F13" s="281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Tabela216283440465258641824303654[[#This Row],[REPRESENTAÇÃO]]+Tabela216283440465258641824303654[[#This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280" t="s">
        <v>145</v>
      </c>
      <c r="E14" s="136">
        <v>1</v>
      </c>
      <c r="F14" s="281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Tabela216283440465258641824303654[[#This Row],[REPRESENTAÇÃO]]+Tabela216283440465258641824303654[[#This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280" t="s">
        <v>146</v>
      </c>
      <c r="E15" s="136">
        <v>1</v>
      </c>
      <c r="F15" s="281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Tabela216283440465258641824303654[[#This Row],[REPRESENTAÇÃO]]+Tabela216283440465258641824303654[[#This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280" t="s">
        <v>146</v>
      </c>
      <c r="E16" s="136">
        <v>1</v>
      </c>
      <c r="F16" s="281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Tabela216283440465258641824303654[[#This Row],[REPRESENTAÇÃO]]+Tabela216283440465258641824303654[[#This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280" t="s">
        <v>146</v>
      </c>
      <c r="E17" s="136">
        <v>1</v>
      </c>
      <c r="F17" s="281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Tabela216283440465258641824303654[[#This Row],[REPRESENTAÇÃO]]+Tabela216283440465258641824303654[[#This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280" t="s">
        <v>146</v>
      </c>
      <c r="E18" s="136">
        <v>1</v>
      </c>
      <c r="F18" s="281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Tabela216283440465258641824303654[[#This Row],[REPRESENTAÇÃO]]+Tabela216283440465258641824303654[[#This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280" t="s">
        <v>16</v>
      </c>
      <c r="E19" s="136">
        <v>1</v>
      </c>
      <c r="F19" s="281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Tabela216283440465258641824303654[[#This Row],[REPRESENTAÇÃO]]+Tabela216283440465258641824303654[[#This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280" t="s">
        <v>16</v>
      </c>
      <c r="E20" s="136">
        <v>1</v>
      </c>
      <c r="F20" s="281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Tabela216283440465258641824303654[[#This Row],[REPRESENTAÇÃO]]+Tabela216283440465258641824303654[[#This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280" t="s">
        <v>16</v>
      </c>
      <c r="E21" s="136">
        <v>1</v>
      </c>
      <c r="F21" s="281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Tabela216283440465258641824303654[[#This Row],[REPRESENTAÇÃO]]+Tabela216283440465258641824303654[[#This Row],[VENCIMENTO]]</f>
        <v>5647.75</v>
      </c>
    </row>
    <row r="22" spans="1:11" ht="15">
      <c r="A22" s="282" t="s">
        <v>59</v>
      </c>
      <c r="B22" s="163" t="s">
        <v>97</v>
      </c>
      <c r="C22" s="163" t="s">
        <v>127</v>
      </c>
      <c r="D22" s="283" t="s">
        <v>16</v>
      </c>
      <c r="E22" s="166">
        <v>1</v>
      </c>
      <c r="F22" s="281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Tabela216283440465258641824303654[[#This Row],[REPRESENTAÇÃO]]+Tabela216283440465258641824303654[[#This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284" t="s">
        <v>16</v>
      </c>
      <c r="E23" s="170">
        <v>1</v>
      </c>
      <c r="F23" s="285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Tabela216283440465258641824303654[[#This Row],[REPRESENTAÇÃO]]+Tabela216283440465258641824303654[[#This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280" t="s">
        <v>16</v>
      </c>
      <c r="E24" s="136">
        <v>1</v>
      </c>
      <c r="F24" s="281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Tabela216283440465258641824303654[[#This Row],[REPRESENTAÇÃO]]+Tabela216283440465258641824303654[[#This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280" t="s">
        <v>16</v>
      </c>
      <c r="E25" s="136">
        <v>1</v>
      </c>
      <c r="F25" s="281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Tabela216283440465258641824303654[[#This Row],[REPRESENTAÇÃO]]+Tabela216283440465258641824303654[[#This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280" t="s">
        <v>16</v>
      </c>
      <c r="E26" s="136">
        <v>1</v>
      </c>
      <c r="F26" s="281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Tabela216283440465258641824303654[[#This Row],[REPRESENTAÇÃO]]+Tabela216283440465258641824303654[[#This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280" t="s">
        <v>16</v>
      </c>
      <c r="E27" s="136">
        <v>1</v>
      </c>
      <c r="F27" s="281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Tabela216283440465258641824303654[[#This Row],[REPRESENTAÇÃO]]+Tabela216283440465258641824303654[[#This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280" t="s">
        <v>16</v>
      </c>
      <c r="E28" s="136">
        <v>1</v>
      </c>
      <c r="F28" s="281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Tabela216283440465258641824303654[[#This Row],[REPRESENTAÇÃO]]+Tabela216283440465258641824303654[[#This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280" t="s">
        <v>147</v>
      </c>
      <c r="E29" s="136">
        <v>1</v>
      </c>
      <c r="F29" s="281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Tabela216283440465258641824303654[[#This Row],[REPRESENTAÇÃO]]+Tabela216283440465258641824303654[[#This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280" t="s">
        <v>147</v>
      </c>
      <c r="E30" s="136">
        <v>1</v>
      </c>
      <c r="F30" s="281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Tabela216283440465258641824303654[[#This Row],[REPRESENTAÇÃO]]+Tabela216283440465258641824303654[[#This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280" t="s">
        <v>147</v>
      </c>
      <c r="E31" s="136">
        <v>1</v>
      </c>
      <c r="F31" s="281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Tabela216283440465258641824303654[[#This Row],[REPRESENTAÇÃO]]+Tabela216283440465258641824303654[[#This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280" t="s">
        <v>567</v>
      </c>
      <c r="E32" s="136">
        <v>1</v>
      </c>
      <c r="F32" s="281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Tabela216283440465258641824303654[[#This Row],[REPRESENTAÇÃO]]+Tabela216283440465258641824303654[[#This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280" t="s">
        <v>147</v>
      </c>
      <c r="E33" s="136">
        <v>1</v>
      </c>
      <c r="F33" s="281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Tabela216283440465258641824303654[[#This Row],[REPRESENTAÇÃO]]+Tabela216283440465258641824303654[[#This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283" t="s">
        <v>147</v>
      </c>
      <c r="E34" s="166">
        <v>1</v>
      </c>
      <c r="F34" s="286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Tabela216283440465258641824303654[[#This Row],[REPRESENTAÇÃO]]+Tabela216283440465258641824303654[[#This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280" t="s">
        <v>147</v>
      </c>
      <c r="E35" s="136">
        <v>1</v>
      </c>
      <c r="F35" s="281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Tabela216283440465258641824303654[[#This Row],[REPRESENTAÇÃO]]+Tabela216283440465258641824303654[[#This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280" t="s">
        <v>147</v>
      </c>
      <c r="E36" s="136">
        <v>1</v>
      </c>
      <c r="F36" s="281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Tabela216283440465258641824303654[[#This Row],[REPRESENTAÇÃO]]+Tabela216283440465258641824303654[[#This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280" t="s">
        <v>147</v>
      </c>
      <c r="E37" s="136">
        <v>1</v>
      </c>
      <c r="F37" s="281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Tabela216283440465258641824303654[[#This Row],[REPRESENTAÇÃO]]+Tabela216283440465258641824303654[[#This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280" t="s">
        <v>147</v>
      </c>
      <c r="E38" s="136">
        <v>1</v>
      </c>
      <c r="F38" s="281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Tabela216283440465258641824303654[[#This Row],[REPRESENTAÇÃO]]+Tabela216283440465258641824303654[[#This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280" t="s">
        <v>147</v>
      </c>
      <c r="E39" s="136">
        <v>1</v>
      </c>
      <c r="F39" s="281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Tabela216283440465258641824303654[[#This Row],[REPRESENTAÇÃO]]+Tabela216283440465258641824303654[[#This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280" t="s">
        <v>147</v>
      </c>
      <c r="E40" s="136">
        <v>1</v>
      </c>
      <c r="F40" s="281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Tabela216283440465258641824303654[[#This Row],[REPRESENTAÇÃO]]+Tabela216283440465258641824303654[[#This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280" t="s">
        <v>147</v>
      </c>
      <c r="E41" s="136">
        <v>1</v>
      </c>
      <c r="F41" s="281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Tabela216283440465258641824303654[[#This Row],[REPRESENTAÇÃO]]+Tabela216283440465258641824303654[[#This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280" t="s">
        <v>147</v>
      </c>
      <c r="E42" s="136">
        <v>1</v>
      </c>
      <c r="F42" s="281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Tabela216283440465258641824303654[[#This Row],[REPRESENTAÇÃO]]+Tabela216283440465258641824303654[[#This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280" t="s">
        <v>147</v>
      </c>
      <c r="E43" s="136">
        <v>1</v>
      </c>
      <c r="F43" s="281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Tabela216283440465258641824303654[[#This Row],[REPRESENTAÇÃO]]+Tabela216283440465258641824303654[[#This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280" t="s">
        <v>18</v>
      </c>
      <c r="E44" s="136">
        <v>1</v>
      </c>
      <c r="F44" s="281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Tabela216283440465258641824303654[[#This Row],[REPRESENTAÇÃO]]+Tabela216283440465258641824303654[[#This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280" t="s">
        <v>18</v>
      </c>
      <c r="E45" s="136">
        <v>1</v>
      </c>
      <c r="F45" s="281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Tabela216283440465258641824303654[[#This Row],[REPRESENTAÇÃO]]+Tabela216283440465258641824303654[[#This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280" t="s">
        <v>18</v>
      </c>
      <c r="E46" s="136">
        <v>1</v>
      </c>
      <c r="F46" s="281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Tabela216283440465258641824303654[[#This Row],[REPRESENTAÇÃO]]+Tabela216283440465258641824303654[[#This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280" t="s">
        <v>18</v>
      </c>
      <c r="E47" s="136">
        <v>1</v>
      </c>
      <c r="F47" s="281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Tabela216283440465258641824303654[[#This Row],[REPRESENTAÇÃO]]+Tabela216283440465258641824303654[[#This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280" t="s">
        <v>18</v>
      </c>
      <c r="E48" s="136">
        <v>1</v>
      </c>
      <c r="F48" s="281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Tabela216283440465258641824303654[[#This Row],[REPRESENTAÇÃO]]+Tabela216283440465258641824303654[[#This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280" t="s">
        <v>18</v>
      </c>
      <c r="E49" s="136">
        <v>1</v>
      </c>
      <c r="F49" s="281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Tabela216283440465258641824303654[[#This Row],[REPRESENTAÇÃO]]+Tabela216283440465258641824303654[[#This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280" t="s">
        <v>18</v>
      </c>
      <c r="E50" s="136">
        <v>1</v>
      </c>
      <c r="F50" s="281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Tabela216283440465258641824303654[[#This Row],[REPRESENTAÇÃO]]+Tabela216283440465258641824303654[[#This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280" t="s">
        <v>18</v>
      </c>
      <c r="E51" s="136">
        <v>1</v>
      </c>
      <c r="F51" s="281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Tabela216283440465258641824303654[[#This Row],[REPRESENTAÇÃO]]+Tabela216283440465258641824303654[[#This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280" t="s">
        <v>18</v>
      </c>
      <c r="E52" s="136">
        <v>1</v>
      </c>
      <c r="F52" s="281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Tabela216283440465258641824303654[[#This Row],[REPRESENTAÇÃO]]+Tabela216283440465258641824303654[[#This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280" t="s">
        <v>18</v>
      </c>
      <c r="E53" s="136">
        <v>1</v>
      </c>
      <c r="F53" s="281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Tabela216283440465258641824303654[[#This Row],[REPRESENTAÇÃO]]+Tabela216283440465258641824303654[[#This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280" t="s">
        <v>18</v>
      </c>
      <c r="E54" s="136">
        <v>1</v>
      </c>
      <c r="F54" s="281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Tabela216283440465258641824303654[[#This Row],[REPRESENTAÇÃO]]+Tabela216283440465258641824303654[[#This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280" t="s">
        <v>18</v>
      </c>
      <c r="E55" s="136">
        <v>1</v>
      </c>
      <c r="F55" s="281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Tabela216283440465258641824303654[[#This Row],[REPRESENTAÇÃO]]+Tabela216283440465258641824303654[[#This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280" t="s">
        <v>18</v>
      </c>
      <c r="E56" s="136">
        <v>1</v>
      </c>
      <c r="F56" s="281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Tabela216283440465258641824303654[[#This Row],[REPRESENTAÇÃO]]+Tabela216283440465258641824303654[[#This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280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Tabela216283440465258641824303654[[#This Row],[REPRESENTAÇÃO]]+Tabela216283440465258641824303654[[#This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280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Tabela216283440465258641824303654[[#This Row],[REPRESENTAÇÃO]]+Tabela216283440465258641824303654[[#This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280" t="s">
        <v>19</v>
      </c>
      <c r="E59" s="136">
        <v>1</v>
      </c>
      <c r="F59" s="281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Tabela216283440465258641824303654[[#This Row],[REPRESENTAÇÃO]]+Tabela216283440465258641824303654[[#This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280" t="s">
        <v>19</v>
      </c>
      <c r="E60" s="136">
        <v>1</v>
      </c>
      <c r="F60" s="281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Tabela216283440465258641824303654[[#This Row],[REPRESENTAÇÃO]]+Tabela216283440465258641824303654[[#This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280" t="s">
        <v>19</v>
      </c>
      <c r="E61" s="136">
        <v>1</v>
      </c>
      <c r="F61" s="281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Tabela216283440465258641824303654[[#This Row],[REPRESENTAÇÃO]]+Tabela216283440465258641824303654[[#This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280" t="s">
        <v>19</v>
      </c>
      <c r="E62" s="136">
        <v>1</v>
      </c>
      <c r="F62" s="281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Tabela216283440465258641824303654[[#This Row],[REPRESENTAÇÃO]]+Tabela216283440465258641824303654[[#This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280" t="s">
        <v>19</v>
      </c>
      <c r="E63" s="136">
        <v>1</v>
      </c>
      <c r="F63" s="281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Tabela216283440465258641824303654[[#This Row],[REPRESENTAÇÃO]]+Tabela216283440465258641824303654[[#This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280" t="s">
        <v>19</v>
      </c>
      <c r="E64" s="136">
        <v>1</v>
      </c>
      <c r="F64" s="281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Tabela216283440465258641824303654[[#This Row],[REPRESENTAÇÃO]]+Tabela216283440465258641824303654[[#This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280" t="s">
        <v>19</v>
      </c>
      <c r="E65" s="136">
        <v>1</v>
      </c>
      <c r="F65" s="281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Tabela216283440465258641824303654[[#This Row],[REPRESENTAÇÃO]]+Tabela216283440465258641824303654[[#This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280" t="s">
        <v>19</v>
      </c>
      <c r="E66" s="136">
        <v>1</v>
      </c>
      <c r="F66" s="281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Tabela216283440465258641824303654[[#This Row],[REPRESENTAÇÃO]]+Tabela216283440465258641824303654[[#This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280" t="s">
        <v>19</v>
      </c>
      <c r="E67" s="136">
        <v>1</v>
      </c>
      <c r="F67" s="281" t="s">
        <v>626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Tabela216283440465258641824303654[[#This Row],[REPRESENTAÇÃO]]+Tabela216283440465258641824303654[[#This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280" t="s">
        <v>19</v>
      </c>
      <c r="E68" s="136">
        <v>1</v>
      </c>
      <c r="F68" s="281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Tabela216283440465258641824303654[[#This Row],[REPRESENTAÇÃO]]+Tabela216283440465258641824303654[[#This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280" t="s">
        <v>19</v>
      </c>
      <c r="E69" s="136">
        <v>1</v>
      </c>
      <c r="F69" s="281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Tabela216283440465258641824303654[[#This Row],[REPRESENTAÇÃO]]+Tabela216283440465258641824303654[[#This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280" t="s">
        <v>19</v>
      </c>
      <c r="E70" s="136">
        <v>1</v>
      </c>
      <c r="F70" s="281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Tabela216283440465258641824303654[[#This Row],[REPRESENTAÇÃO]]+Tabela216283440465258641824303654[[#This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280" t="s">
        <v>19</v>
      </c>
      <c r="E71" s="136">
        <v>1</v>
      </c>
      <c r="F71" s="281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Tabela216283440465258641824303654[[#This Row],[REPRESENTAÇÃO]]+Tabela216283440465258641824303654[[#This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280" t="s">
        <v>19</v>
      </c>
      <c r="E72" s="136">
        <v>1</v>
      </c>
      <c r="F72" s="281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Tabela216283440465258641824303654[[#This Row],[REPRESENTAÇÃO]]+Tabela216283440465258641824303654[[#This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280" t="s">
        <v>148</v>
      </c>
      <c r="E73" s="136">
        <v>1</v>
      </c>
      <c r="F73" s="281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Tabela216283440465258641824303654[[#This Row],[REPRESENTAÇÃO]]+Tabela216283440465258641824303654[[#This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280" t="s">
        <v>148</v>
      </c>
      <c r="E74" s="136">
        <v>1</v>
      </c>
      <c r="F74" s="281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Tabela216283440465258641824303654[[#This Row],[REPRESENTAÇÃO]]+Tabela216283440465258641824303654[[#This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280" t="s">
        <v>148</v>
      </c>
      <c r="E75" s="136">
        <v>1</v>
      </c>
      <c r="F75" s="281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Tabela216283440465258641824303654[[#This Row],[REPRESENTAÇÃO]]+Tabela216283440465258641824303654[[#This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280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Tabela216283440465258641824303654[[#This Row],[REPRESENTAÇÃO]]+Tabela216283440465258641824303654[[#This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280" t="s">
        <v>148</v>
      </c>
      <c r="E77" s="136">
        <v>1</v>
      </c>
      <c r="F77" s="281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Tabela216283440465258641824303654[[#This Row],[REPRESENTAÇÃO]]+Tabela216283440465258641824303654[[#This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280" t="s">
        <v>149</v>
      </c>
      <c r="E78" s="136">
        <v>1</v>
      </c>
      <c r="F78" s="281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Tabela216283440465258641824303654[[#This Row],[REPRESENTAÇÃO]]+Tabela216283440465258641824303654[[#This Row],[VENCIMENTO]]</f>
        <v>1162.78</v>
      </c>
    </row>
    <row r="79" spans="1:11" ht="15">
      <c r="A79" s="145"/>
      <c r="B79" s="146"/>
      <c r="C79" s="146"/>
      <c r="D79" s="280"/>
      <c r="E79" s="145"/>
      <c r="F79" s="281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280" t="s">
        <v>200</v>
      </c>
      <c r="E83" s="146">
        <v>1</v>
      </c>
      <c r="F83" s="281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280" t="s">
        <v>200</v>
      </c>
      <c r="E84" s="194">
        <v>1</v>
      </c>
      <c r="F84" s="281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280" t="s">
        <v>21</v>
      </c>
      <c r="E85" s="146">
        <v>1</v>
      </c>
      <c r="F85" s="281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280" t="s">
        <v>21</v>
      </c>
      <c r="E86" s="146">
        <v>1</v>
      </c>
      <c r="F86" s="281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280" t="s">
        <v>22</v>
      </c>
      <c r="E87" s="146">
        <v>1</v>
      </c>
      <c r="F87" s="281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280" t="s">
        <v>22</v>
      </c>
      <c r="E88" s="146">
        <v>1</v>
      </c>
      <c r="F88" s="281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280" t="s">
        <v>22</v>
      </c>
      <c r="E89" s="146">
        <v>1</v>
      </c>
      <c r="F89" s="281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280" t="s">
        <v>22</v>
      </c>
      <c r="E90" s="146">
        <v>1</v>
      </c>
      <c r="F90" s="281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280" t="s">
        <v>22</v>
      </c>
      <c r="E91" s="146">
        <v>1</v>
      </c>
      <c r="F91" s="281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280" t="s">
        <v>22</v>
      </c>
      <c r="E92" s="146">
        <v>1</v>
      </c>
      <c r="F92" s="281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280" t="s">
        <v>23</v>
      </c>
      <c r="E93" s="146">
        <v>1</v>
      </c>
      <c r="F93" s="281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280" t="s">
        <v>23</v>
      </c>
      <c r="E94" s="146">
        <v>1</v>
      </c>
      <c r="F94" s="281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280" t="s">
        <v>23</v>
      </c>
      <c r="E95" s="146">
        <v>1</v>
      </c>
      <c r="F95" s="281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280" t="s">
        <v>23</v>
      </c>
      <c r="E96" s="146">
        <v>1</v>
      </c>
      <c r="F96" s="281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280" t="s">
        <v>23</v>
      </c>
      <c r="E97" s="146">
        <v>1</v>
      </c>
      <c r="F97" s="281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284" t="s">
        <v>23</v>
      </c>
      <c r="E98" s="168">
        <v>1</v>
      </c>
      <c r="F98" s="285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280" t="s">
        <v>23</v>
      </c>
      <c r="E99" s="146">
        <v>1</v>
      </c>
      <c r="F99" s="281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280" t="s">
        <v>24</v>
      </c>
      <c r="E100" s="146">
        <v>1</v>
      </c>
      <c r="F100" s="281" t="s">
        <v>627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280" t="s">
        <v>24</v>
      </c>
      <c r="E101" s="146">
        <v>1</v>
      </c>
      <c r="F101" s="281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280" t="s">
        <v>24</v>
      </c>
      <c r="E102" s="146">
        <v>1</v>
      </c>
      <c r="F102" s="281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280" t="s">
        <v>24</v>
      </c>
      <c r="E103" s="146">
        <v>1</v>
      </c>
      <c r="F103" s="281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280" t="s">
        <v>24</v>
      </c>
      <c r="E104" s="146">
        <v>1</v>
      </c>
      <c r="F104" s="281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280" t="s">
        <v>29</v>
      </c>
      <c r="E110" s="194">
        <v>1</v>
      </c>
      <c r="F110" s="281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280" t="s">
        <v>29</v>
      </c>
      <c r="E111" s="194">
        <v>1</v>
      </c>
      <c r="F111" s="281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280" t="s">
        <v>29</v>
      </c>
      <c r="E112" s="146">
        <v>1</v>
      </c>
      <c r="F112" s="281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280" t="s">
        <v>29</v>
      </c>
      <c r="E113" s="146">
        <v>1</v>
      </c>
      <c r="F113" s="281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280" t="s">
        <v>29</v>
      </c>
      <c r="E114" s="146">
        <v>1</v>
      </c>
      <c r="F114" s="281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280" t="s">
        <v>29</v>
      </c>
      <c r="E115" s="146">
        <v>1</v>
      </c>
      <c r="F115" s="281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280" t="s">
        <v>29</v>
      </c>
      <c r="E116" s="146">
        <v>1</v>
      </c>
      <c r="F116" s="281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280" t="s">
        <v>29</v>
      </c>
      <c r="E117" s="146">
        <v>1</v>
      </c>
      <c r="F117" s="281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280" t="s">
        <v>29</v>
      </c>
      <c r="E118" s="146">
        <v>1</v>
      </c>
      <c r="F118" s="281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280" t="s">
        <v>29</v>
      </c>
      <c r="E119" s="146">
        <v>1</v>
      </c>
      <c r="F119" s="281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280" t="s">
        <v>29</v>
      </c>
      <c r="E120" s="146">
        <v>1</v>
      </c>
      <c r="F120" s="281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280" t="s">
        <v>29</v>
      </c>
      <c r="E121" s="146">
        <v>1</v>
      </c>
      <c r="F121" s="281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280" t="s">
        <v>29</v>
      </c>
      <c r="E122" s="146">
        <v>1</v>
      </c>
      <c r="F122" s="281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280" t="s">
        <v>29</v>
      </c>
      <c r="E123" s="146">
        <v>1</v>
      </c>
      <c r="F123" s="281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280" t="s">
        <v>29</v>
      </c>
      <c r="E124" s="146">
        <v>1</v>
      </c>
      <c r="F124" s="281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283" t="s">
        <v>29</v>
      </c>
      <c r="E125" s="163">
        <v>1</v>
      </c>
      <c r="F125" s="286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280" t="s">
        <v>29</v>
      </c>
      <c r="E126" s="146">
        <v>1</v>
      </c>
      <c r="F126" s="281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280" t="s">
        <v>29</v>
      </c>
      <c r="E127" s="146">
        <v>1</v>
      </c>
      <c r="F127" s="281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280" t="s">
        <v>29</v>
      </c>
      <c r="E128" s="146">
        <v>1</v>
      </c>
      <c r="F128" s="281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280" t="s">
        <v>29</v>
      </c>
      <c r="E129" s="146">
        <v>1</v>
      </c>
      <c r="F129" s="281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280" t="s">
        <v>29</v>
      </c>
      <c r="E130" s="146">
        <v>1</v>
      </c>
      <c r="F130" s="281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280" t="s">
        <v>30</v>
      </c>
      <c r="E131" s="146">
        <v>1</v>
      </c>
      <c r="F131" s="281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280" t="s">
        <v>30</v>
      </c>
      <c r="E132" s="146">
        <v>1</v>
      </c>
      <c r="F132" s="281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280" t="s">
        <v>30</v>
      </c>
      <c r="E133" s="146">
        <v>1</v>
      </c>
      <c r="F133" s="281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280" t="s">
        <v>30</v>
      </c>
      <c r="E134" s="146">
        <v>1</v>
      </c>
      <c r="F134" s="281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280" t="s">
        <v>30</v>
      </c>
      <c r="E135" s="146">
        <v>1</v>
      </c>
      <c r="F135" s="281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280" t="s">
        <v>30</v>
      </c>
      <c r="E136" s="146">
        <v>1</v>
      </c>
      <c r="F136" s="281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280" t="s">
        <v>302</v>
      </c>
      <c r="E137" s="146">
        <v>1</v>
      </c>
      <c r="F137" s="281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280" t="s">
        <v>302</v>
      </c>
      <c r="E138" s="146">
        <v>1</v>
      </c>
      <c r="F138" s="281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280" t="s">
        <v>302</v>
      </c>
      <c r="E139" s="146">
        <v>1</v>
      </c>
      <c r="F139" s="281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280" t="s">
        <v>302</v>
      </c>
      <c r="E140" s="146">
        <v>1</v>
      </c>
      <c r="F140" s="281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280" t="s">
        <v>302</v>
      </c>
      <c r="E141" s="146">
        <v>1</v>
      </c>
      <c r="F141" s="281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280" t="s">
        <v>302</v>
      </c>
      <c r="E142" s="146">
        <v>1</v>
      </c>
      <c r="F142" s="281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280" t="s">
        <v>302</v>
      </c>
      <c r="E143" s="146">
        <v>1</v>
      </c>
      <c r="F143" s="281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280" t="s">
        <v>31</v>
      </c>
      <c r="E144" s="146">
        <v>1</v>
      </c>
      <c r="F144" s="281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167" t="s">
        <v>86</v>
      </c>
      <c r="B145" s="168" t="s">
        <v>121</v>
      </c>
      <c r="C145" s="168" t="s">
        <v>474</v>
      </c>
      <c r="D145" s="284" t="s">
        <v>31</v>
      </c>
      <c r="E145" s="168">
        <v>1</v>
      </c>
      <c r="F145" s="285" t="s">
        <v>352</v>
      </c>
      <c r="G145" s="198" t="s">
        <v>366</v>
      </c>
      <c r="H145" s="199">
        <v>436.04</v>
      </c>
      <c r="I145" s="167"/>
      <c r="J145" s="168"/>
      <c r="K145" s="199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280" t="s">
        <v>31</v>
      </c>
      <c r="E146" s="146">
        <v>1</v>
      </c>
      <c r="F146" s="281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280" t="s">
        <v>31</v>
      </c>
      <c r="E147" s="146">
        <v>1</v>
      </c>
      <c r="F147" s="281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280" t="s">
        <v>31</v>
      </c>
      <c r="E148" s="146">
        <v>1</v>
      </c>
      <c r="F148" s="281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280" t="s">
        <v>31</v>
      </c>
      <c r="E149" s="146">
        <v>1</v>
      </c>
      <c r="F149" s="281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280" t="s">
        <v>31</v>
      </c>
      <c r="E150" s="146">
        <v>1</v>
      </c>
      <c r="F150" s="281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280" t="s">
        <v>31</v>
      </c>
      <c r="E151" s="146">
        <v>1</v>
      </c>
      <c r="F151" s="281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280" t="s">
        <v>453</v>
      </c>
      <c r="E152" s="146">
        <v>1</v>
      </c>
      <c r="F152" s="281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280" t="s">
        <v>32</v>
      </c>
      <c r="E153" s="146">
        <v>1</v>
      </c>
      <c r="F153" s="281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285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87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285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87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627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281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281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190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ht="15">
      <c r="A195" s="263" t="s">
        <v>35</v>
      </c>
      <c r="B195" s="274"/>
      <c r="C195" s="266"/>
      <c r="D195" s="266"/>
      <c r="E195" s="266"/>
      <c r="F195" s="266"/>
      <c r="G195" s="275"/>
      <c r="H195" s="196"/>
      <c r="I195" s="196"/>
      <c r="J195" s="196"/>
      <c r="K195" s="19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mergeCells count="5">
    <mergeCell ref="A1:D1"/>
    <mergeCell ref="A5:K5"/>
    <mergeCell ref="A81:H81"/>
    <mergeCell ref="A156:H156"/>
    <mergeCell ref="A170:H170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K200"/>
  <sheetViews>
    <sheetView tabSelected="1" workbookViewId="0">
      <selection activeCell="E16" sqref="E16"/>
    </sheetView>
  </sheetViews>
  <sheetFormatPr defaultRowHeight="14.25"/>
  <cols>
    <col min="1" max="1" width="64.625" style="1" bestFit="1" customWidth="1"/>
    <col min="2" max="2" width="11.625" style="1" customWidth="1"/>
    <col min="3" max="3" width="15.75" style="1" bestFit="1" customWidth="1"/>
    <col min="4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277" t="s">
        <v>460</v>
      </c>
      <c r="B2" s="134" t="s">
        <v>541</v>
      </c>
      <c r="C2" s="135" t="s">
        <v>373</v>
      </c>
      <c r="D2" s="135" t="s">
        <v>374</v>
      </c>
      <c r="E2" s="136"/>
      <c r="F2" s="278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279"/>
      <c r="G3" s="138"/>
      <c r="H3" s="139"/>
      <c r="I3" s="139"/>
      <c r="J3" s="139"/>
      <c r="K3" s="139"/>
    </row>
    <row r="4" spans="1:11" ht="15">
      <c r="A4" s="145"/>
      <c r="B4" s="146"/>
      <c r="C4" s="147"/>
      <c r="D4" s="280"/>
      <c r="E4" s="146"/>
      <c r="F4" s="281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Tabela21628344046525864182430365460[[#This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280" t="s">
        <v>15</v>
      </c>
      <c r="E8" s="146">
        <v>1</v>
      </c>
      <c r="F8" s="281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Tabela21628344046525864182430365460[[#This Row],[REPRESENTAÇÃO]]+Tabela21628344046525864182430365460[[#This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280" t="s">
        <v>15</v>
      </c>
      <c r="E9" s="136">
        <v>1</v>
      </c>
      <c r="F9" s="281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Tabela21628344046525864182430365460[[#This Row],[REPRESENTAÇÃO]]+Tabela21628344046525864182430365460[[#This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280" t="s">
        <v>15</v>
      </c>
      <c r="E10" s="146">
        <v>1</v>
      </c>
      <c r="F10" s="281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Tabela21628344046525864182430365460[[#This Row],[REPRESENTAÇÃO]]+Tabela21628344046525864182430365460[[#This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280" t="s">
        <v>145</v>
      </c>
      <c r="E11" s="136">
        <v>1</v>
      </c>
      <c r="F11" s="28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Tabela21628344046525864182430365460[[#This Row],[REPRESENTAÇÃO]]+Tabela21628344046525864182430365460[[#This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280" t="s">
        <v>510</v>
      </c>
      <c r="E12" s="136">
        <v>1</v>
      </c>
      <c r="F12" s="281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Tabela21628344046525864182430365460[[#This Row],[REPRESENTAÇÃO]]+Tabela21628344046525864182430365460[[#This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280" t="s">
        <v>145</v>
      </c>
      <c r="E13" s="136">
        <v>1</v>
      </c>
      <c r="F13" s="281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Tabela21628344046525864182430365460[[#This Row],[REPRESENTAÇÃO]]+Tabela21628344046525864182430365460[[#This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280" t="s">
        <v>145</v>
      </c>
      <c r="E14" s="136">
        <v>1</v>
      </c>
      <c r="F14" s="281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Tabela21628344046525864182430365460[[#This Row],[REPRESENTAÇÃO]]+Tabela21628344046525864182430365460[[#This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280" t="s">
        <v>146</v>
      </c>
      <c r="E15" s="136">
        <v>1</v>
      </c>
      <c r="F15" s="281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Tabela21628344046525864182430365460[[#This Row],[REPRESENTAÇÃO]]+Tabela21628344046525864182430365460[[#This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280" t="s">
        <v>146</v>
      </c>
      <c r="E16" s="136">
        <v>1</v>
      </c>
      <c r="F16" s="281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Tabela21628344046525864182430365460[[#This Row],[REPRESENTAÇÃO]]+Tabela21628344046525864182430365460[[#This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280" t="s">
        <v>146</v>
      </c>
      <c r="E17" s="136">
        <v>1</v>
      </c>
      <c r="F17" s="281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Tabela21628344046525864182430365460[[#This Row],[REPRESENTAÇÃO]]+Tabela21628344046525864182430365460[[#This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280" t="s">
        <v>146</v>
      </c>
      <c r="E18" s="136">
        <v>1</v>
      </c>
      <c r="F18" s="281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Tabela21628344046525864182430365460[[#This Row],[REPRESENTAÇÃO]]+Tabela21628344046525864182430365460[[#This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280" t="s">
        <v>16</v>
      </c>
      <c r="E19" s="136">
        <v>1</v>
      </c>
      <c r="F19" s="281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Tabela21628344046525864182430365460[[#This Row],[REPRESENTAÇÃO]]+Tabela21628344046525864182430365460[[#This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280" t="s">
        <v>16</v>
      </c>
      <c r="E20" s="136">
        <v>1</v>
      </c>
      <c r="F20" s="281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Tabela21628344046525864182430365460[[#This Row],[REPRESENTAÇÃO]]+Tabela21628344046525864182430365460[[#This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280" t="s">
        <v>16</v>
      </c>
      <c r="E21" s="136">
        <v>1</v>
      </c>
      <c r="F21" s="281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Tabela21628344046525864182430365460[[#This Row],[REPRESENTAÇÃO]]+Tabela21628344046525864182430365460[[#This Row],[VENCIMENTO]]</f>
        <v>5647.75</v>
      </c>
    </row>
    <row r="22" spans="1:11" ht="15">
      <c r="A22" s="282" t="s">
        <v>59</v>
      </c>
      <c r="B22" s="163" t="s">
        <v>97</v>
      </c>
      <c r="C22" s="163" t="s">
        <v>127</v>
      </c>
      <c r="D22" s="283" t="s">
        <v>16</v>
      </c>
      <c r="E22" s="166">
        <v>1</v>
      </c>
      <c r="F22" s="281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Tabela21628344046525864182430365460[[#This Row],[REPRESENTAÇÃO]]+Tabela21628344046525864182430365460[[#This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284" t="s">
        <v>16</v>
      </c>
      <c r="E23" s="170">
        <v>1</v>
      </c>
      <c r="F23" s="285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Tabela21628344046525864182430365460[[#This Row],[REPRESENTAÇÃO]]+Tabela21628344046525864182430365460[[#This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280" t="s">
        <v>16</v>
      </c>
      <c r="E24" s="136">
        <v>1</v>
      </c>
      <c r="F24" s="281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Tabela21628344046525864182430365460[[#This Row],[REPRESENTAÇÃO]]+Tabela21628344046525864182430365460[[#This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280" t="s">
        <v>16</v>
      </c>
      <c r="E25" s="136">
        <v>1</v>
      </c>
      <c r="F25" s="281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Tabela21628344046525864182430365460[[#This Row],[REPRESENTAÇÃO]]+Tabela21628344046525864182430365460[[#This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280" t="s">
        <v>16</v>
      </c>
      <c r="E26" s="136">
        <v>1</v>
      </c>
      <c r="F26" s="281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Tabela21628344046525864182430365460[[#This Row],[REPRESENTAÇÃO]]+Tabela21628344046525864182430365460[[#This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280" t="s">
        <v>16</v>
      </c>
      <c r="E27" s="136">
        <v>1</v>
      </c>
      <c r="F27" s="281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Tabela21628344046525864182430365460[[#This Row],[REPRESENTAÇÃO]]+Tabela21628344046525864182430365460[[#This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280" t="s">
        <v>16</v>
      </c>
      <c r="E28" s="136">
        <v>1</v>
      </c>
      <c r="F28" s="281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Tabela21628344046525864182430365460[[#This Row],[REPRESENTAÇÃO]]+Tabela21628344046525864182430365460[[#This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280" t="s">
        <v>147</v>
      </c>
      <c r="E29" s="136">
        <v>1</v>
      </c>
      <c r="F29" s="281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Tabela21628344046525864182430365460[[#This Row],[REPRESENTAÇÃO]]+Tabela21628344046525864182430365460[[#This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280" t="s">
        <v>147</v>
      </c>
      <c r="E30" s="136">
        <v>1</v>
      </c>
      <c r="F30" s="281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Tabela21628344046525864182430365460[[#This Row],[REPRESENTAÇÃO]]+Tabela21628344046525864182430365460[[#This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280" t="s">
        <v>147</v>
      </c>
      <c r="E31" s="136">
        <v>1</v>
      </c>
      <c r="F31" s="281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Tabela21628344046525864182430365460[[#This Row],[REPRESENTAÇÃO]]+Tabela21628344046525864182430365460[[#This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280" t="s">
        <v>567</v>
      </c>
      <c r="E32" s="136">
        <v>1</v>
      </c>
      <c r="F32" s="281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Tabela21628344046525864182430365460[[#This Row],[REPRESENTAÇÃO]]+Tabela21628344046525864182430365460[[#This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280" t="s">
        <v>147</v>
      </c>
      <c r="E33" s="136">
        <v>1</v>
      </c>
      <c r="F33" s="281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Tabela21628344046525864182430365460[[#This Row],[REPRESENTAÇÃO]]+Tabela21628344046525864182430365460[[#This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283" t="s">
        <v>147</v>
      </c>
      <c r="E34" s="166">
        <v>1</v>
      </c>
      <c r="F34" s="286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Tabela21628344046525864182430365460[[#This Row],[REPRESENTAÇÃO]]+Tabela21628344046525864182430365460[[#This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280" t="s">
        <v>147</v>
      </c>
      <c r="E35" s="136">
        <v>1</v>
      </c>
      <c r="F35" s="281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Tabela21628344046525864182430365460[[#This Row],[REPRESENTAÇÃO]]+Tabela21628344046525864182430365460[[#This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280" t="s">
        <v>147</v>
      </c>
      <c r="E36" s="136">
        <v>1</v>
      </c>
      <c r="F36" s="281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Tabela21628344046525864182430365460[[#This Row],[REPRESENTAÇÃO]]+Tabela21628344046525864182430365460[[#This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280" t="s">
        <v>147</v>
      </c>
      <c r="E37" s="136">
        <v>1</v>
      </c>
      <c r="F37" s="281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Tabela21628344046525864182430365460[[#This Row],[REPRESENTAÇÃO]]+Tabela21628344046525864182430365460[[#This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280" t="s">
        <v>147</v>
      </c>
      <c r="E38" s="136">
        <v>1</v>
      </c>
      <c r="F38" s="281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Tabela21628344046525864182430365460[[#This Row],[REPRESENTAÇÃO]]+Tabela21628344046525864182430365460[[#This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280" t="s">
        <v>147</v>
      </c>
      <c r="E39" s="136">
        <v>1</v>
      </c>
      <c r="F39" s="281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Tabela21628344046525864182430365460[[#This Row],[REPRESENTAÇÃO]]+Tabela21628344046525864182430365460[[#This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280" t="s">
        <v>147</v>
      </c>
      <c r="E40" s="136">
        <v>1</v>
      </c>
      <c r="F40" s="281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Tabela21628344046525864182430365460[[#This Row],[REPRESENTAÇÃO]]+Tabela21628344046525864182430365460[[#This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280" t="s">
        <v>147</v>
      </c>
      <c r="E41" s="136">
        <v>1</v>
      </c>
      <c r="F41" s="281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Tabela21628344046525864182430365460[[#This Row],[REPRESENTAÇÃO]]+Tabela21628344046525864182430365460[[#This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280" t="s">
        <v>147</v>
      </c>
      <c r="E42" s="136">
        <v>1</v>
      </c>
      <c r="F42" s="281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Tabela21628344046525864182430365460[[#This Row],[REPRESENTAÇÃO]]+Tabela21628344046525864182430365460[[#This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280" t="s">
        <v>147</v>
      </c>
      <c r="E43" s="136">
        <v>1</v>
      </c>
      <c r="F43" s="281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Tabela21628344046525864182430365460[[#This Row],[REPRESENTAÇÃO]]+Tabela21628344046525864182430365460[[#This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280" t="s">
        <v>18</v>
      </c>
      <c r="E44" s="136">
        <v>1</v>
      </c>
      <c r="F44" s="281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Tabela21628344046525864182430365460[[#This Row],[REPRESENTAÇÃO]]+Tabela21628344046525864182430365460[[#This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280" t="s">
        <v>18</v>
      </c>
      <c r="E45" s="136">
        <v>1</v>
      </c>
      <c r="F45" s="281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Tabela21628344046525864182430365460[[#This Row],[REPRESENTAÇÃO]]+Tabela21628344046525864182430365460[[#This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280" t="s">
        <v>18</v>
      </c>
      <c r="E46" s="136">
        <v>1</v>
      </c>
      <c r="F46" s="281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Tabela21628344046525864182430365460[[#This Row],[REPRESENTAÇÃO]]+Tabela21628344046525864182430365460[[#This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280" t="s">
        <v>18</v>
      </c>
      <c r="E47" s="136">
        <v>1</v>
      </c>
      <c r="F47" s="281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Tabela21628344046525864182430365460[[#This Row],[REPRESENTAÇÃO]]+Tabela21628344046525864182430365460[[#This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280" t="s">
        <v>18</v>
      </c>
      <c r="E48" s="136">
        <v>1</v>
      </c>
      <c r="F48" s="281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Tabela21628344046525864182430365460[[#This Row],[REPRESENTAÇÃO]]+Tabela21628344046525864182430365460[[#This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280" t="s">
        <v>18</v>
      </c>
      <c r="E49" s="136">
        <v>1</v>
      </c>
      <c r="F49" s="281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Tabela21628344046525864182430365460[[#This Row],[REPRESENTAÇÃO]]+Tabela21628344046525864182430365460[[#This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280" t="s">
        <v>18</v>
      </c>
      <c r="E50" s="136">
        <v>1</v>
      </c>
      <c r="F50" s="281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Tabela21628344046525864182430365460[[#This Row],[REPRESENTAÇÃO]]+Tabela21628344046525864182430365460[[#This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280" t="s">
        <v>18</v>
      </c>
      <c r="E51" s="136">
        <v>1</v>
      </c>
      <c r="F51" s="281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Tabela21628344046525864182430365460[[#This Row],[REPRESENTAÇÃO]]+Tabela21628344046525864182430365460[[#This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280" t="s">
        <v>18</v>
      </c>
      <c r="E52" s="136">
        <v>1</v>
      </c>
      <c r="F52" s="281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Tabela21628344046525864182430365460[[#This Row],[REPRESENTAÇÃO]]+Tabela21628344046525864182430365460[[#This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280" t="s">
        <v>18</v>
      </c>
      <c r="E53" s="136">
        <v>1</v>
      </c>
      <c r="F53" s="281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Tabela21628344046525864182430365460[[#This Row],[REPRESENTAÇÃO]]+Tabela21628344046525864182430365460[[#This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280" t="s">
        <v>18</v>
      </c>
      <c r="E54" s="136">
        <v>1</v>
      </c>
      <c r="F54" s="281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Tabela21628344046525864182430365460[[#This Row],[REPRESENTAÇÃO]]+Tabela21628344046525864182430365460[[#This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280" t="s">
        <v>18</v>
      </c>
      <c r="E55" s="136">
        <v>1</v>
      </c>
      <c r="F55" s="281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Tabela21628344046525864182430365460[[#This Row],[REPRESENTAÇÃO]]+Tabela21628344046525864182430365460[[#This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280" t="s">
        <v>18</v>
      </c>
      <c r="E56" s="136">
        <v>1</v>
      </c>
      <c r="F56" s="281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Tabela21628344046525864182430365460[[#This Row],[REPRESENTAÇÃO]]+Tabela21628344046525864182430365460[[#This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280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Tabela21628344046525864182430365460[[#This Row],[REPRESENTAÇÃO]]+Tabela21628344046525864182430365460[[#This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280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Tabela21628344046525864182430365460[[#This Row],[REPRESENTAÇÃO]]+Tabela21628344046525864182430365460[[#This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280" t="s">
        <v>19</v>
      </c>
      <c r="E59" s="136">
        <v>1</v>
      </c>
      <c r="F59" s="281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Tabela21628344046525864182430365460[[#This Row],[REPRESENTAÇÃO]]+Tabela21628344046525864182430365460[[#This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280" t="s">
        <v>19</v>
      </c>
      <c r="E60" s="136">
        <v>1</v>
      </c>
      <c r="F60" s="281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Tabela21628344046525864182430365460[[#This Row],[REPRESENTAÇÃO]]+Tabela21628344046525864182430365460[[#This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280" t="s">
        <v>19</v>
      </c>
      <c r="E61" s="136">
        <v>1</v>
      </c>
      <c r="F61" s="281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Tabela21628344046525864182430365460[[#This Row],[REPRESENTAÇÃO]]+Tabela21628344046525864182430365460[[#This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280" t="s">
        <v>19</v>
      </c>
      <c r="E62" s="136">
        <v>1</v>
      </c>
      <c r="F62" s="281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Tabela21628344046525864182430365460[[#This Row],[REPRESENTAÇÃO]]+Tabela21628344046525864182430365460[[#This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280" t="s">
        <v>19</v>
      </c>
      <c r="E63" s="136">
        <v>1</v>
      </c>
      <c r="F63" s="281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Tabela21628344046525864182430365460[[#This Row],[REPRESENTAÇÃO]]+Tabela21628344046525864182430365460[[#This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280" t="s">
        <v>19</v>
      </c>
      <c r="E64" s="136">
        <v>1</v>
      </c>
      <c r="F64" s="281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Tabela21628344046525864182430365460[[#This Row],[REPRESENTAÇÃO]]+Tabela21628344046525864182430365460[[#This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280" t="s">
        <v>19</v>
      </c>
      <c r="E65" s="136">
        <v>1</v>
      </c>
      <c r="F65" s="281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Tabela21628344046525864182430365460[[#This Row],[REPRESENTAÇÃO]]+Tabela21628344046525864182430365460[[#This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280" t="s">
        <v>19</v>
      </c>
      <c r="E66" s="136">
        <v>1</v>
      </c>
      <c r="F66" s="281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Tabela21628344046525864182430365460[[#This Row],[REPRESENTAÇÃO]]+Tabela21628344046525864182430365460[[#This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280" t="s">
        <v>19</v>
      </c>
      <c r="E67" s="136">
        <v>1</v>
      </c>
      <c r="F67" s="281" t="s">
        <v>626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Tabela21628344046525864182430365460[[#This Row],[REPRESENTAÇÃO]]+Tabela21628344046525864182430365460[[#This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280" t="s">
        <v>19</v>
      </c>
      <c r="E68" s="136">
        <v>1</v>
      </c>
      <c r="F68" s="281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Tabela21628344046525864182430365460[[#This Row],[REPRESENTAÇÃO]]+Tabela21628344046525864182430365460[[#This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280" t="s">
        <v>19</v>
      </c>
      <c r="E69" s="136">
        <v>1</v>
      </c>
      <c r="F69" s="281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Tabela21628344046525864182430365460[[#This Row],[REPRESENTAÇÃO]]+Tabela21628344046525864182430365460[[#This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280" t="s">
        <v>19</v>
      </c>
      <c r="E70" s="136">
        <v>1</v>
      </c>
      <c r="F70" s="281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Tabela21628344046525864182430365460[[#This Row],[REPRESENTAÇÃO]]+Tabela21628344046525864182430365460[[#This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280" t="s">
        <v>19</v>
      </c>
      <c r="E71" s="136">
        <v>1</v>
      </c>
      <c r="F71" s="281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Tabela21628344046525864182430365460[[#This Row],[REPRESENTAÇÃO]]+Tabela21628344046525864182430365460[[#This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280" t="s">
        <v>19</v>
      </c>
      <c r="E72" s="136">
        <v>1</v>
      </c>
      <c r="F72" s="281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Tabela21628344046525864182430365460[[#This Row],[REPRESENTAÇÃO]]+Tabela21628344046525864182430365460[[#This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280" t="s">
        <v>148</v>
      </c>
      <c r="E73" s="136">
        <v>1</v>
      </c>
      <c r="F73" s="281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Tabela21628344046525864182430365460[[#This Row],[REPRESENTAÇÃO]]+Tabela21628344046525864182430365460[[#This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280" t="s">
        <v>148</v>
      </c>
      <c r="E74" s="136">
        <v>1</v>
      </c>
      <c r="F74" s="281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Tabela21628344046525864182430365460[[#This Row],[REPRESENTAÇÃO]]+Tabela21628344046525864182430365460[[#This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280" t="s">
        <v>148</v>
      </c>
      <c r="E75" s="136">
        <v>1</v>
      </c>
      <c r="F75" s="281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Tabela21628344046525864182430365460[[#This Row],[REPRESENTAÇÃO]]+Tabela21628344046525864182430365460[[#This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280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Tabela21628344046525864182430365460[[#This Row],[REPRESENTAÇÃO]]+Tabela21628344046525864182430365460[[#This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280" t="s">
        <v>148</v>
      </c>
      <c r="E77" s="136">
        <v>1</v>
      </c>
      <c r="F77" s="281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Tabela21628344046525864182430365460[[#This Row],[REPRESENTAÇÃO]]+Tabela21628344046525864182430365460[[#This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280" t="s">
        <v>149</v>
      </c>
      <c r="E78" s="136">
        <v>1</v>
      </c>
      <c r="F78" s="281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Tabela21628344046525864182430365460[[#This Row],[REPRESENTAÇÃO]]+Tabela21628344046525864182430365460[[#This Row],[VENCIMENTO]]</f>
        <v>1162.78</v>
      </c>
    </row>
    <row r="79" spans="1:11" ht="15">
      <c r="A79" s="145"/>
      <c r="B79" s="146"/>
      <c r="C79" s="146"/>
      <c r="D79" s="280"/>
      <c r="E79" s="145"/>
      <c r="F79" s="281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280" t="s">
        <v>200</v>
      </c>
      <c r="E83" s="146">
        <v>1</v>
      </c>
      <c r="F83" s="281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280" t="s">
        <v>200</v>
      </c>
      <c r="E84" s="194">
        <v>1</v>
      </c>
      <c r="F84" s="281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280" t="s">
        <v>21</v>
      </c>
      <c r="E85" s="146">
        <v>1</v>
      </c>
      <c r="F85" s="281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280" t="s">
        <v>21</v>
      </c>
      <c r="E86" s="146">
        <v>1</v>
      </c>
      <c r="F86" s="281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280" t="s">
        <v>22</v>
      </c>
      <c r="E87" s="146">
        <v>1</v>
      </c>
      <c r="F87" s="281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280" t="s">
        <v>22</v>
      </c>
      <c r="E88" s="146">
        <v>1</v>
      </c>
      <c r="F88" s="281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280" t="s">
        <v>22</v>
      </c>
      <c r="E89" s="146">
        <v>1</v>
      </c>
      <c r="F89" s="281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280" t="s">
        <v>22</v>
      </c>
      <c r="E90" s="146">
        <v>1</v>
      </c>
      <c r="F90" s="281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280" t="s">
        <v>22</v>
      </c>
      <c r="E91" s="146">
        <v>1</v>
      </c>
      <c r="F91" s="281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280" t="s">
        <v>22</v>
      </c>
      <c r="E92" s="146">
        <v>1</v>
      </c>
      <c r="F92" s="281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280" t="s">
        <v>23</v>
      </c>
      <c r="E93" s="146">
        <v>1</v>
      </c>
      <c r="F93" s="281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280" t="s">
        <v>23</v>
      </c>
      <c r="E94" s="146">
        <v>1</v>
      </c>
      <c r="F94" s="281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280" t="s">
        <v>23</v>
      </c>
      <c r="E95" s="146">
        <v>1</v>
      </c>
      <c r="F95" s="281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280" t="s">
        <v>23</v>
      </c>
      <c r="E96" s="146">
        <v>1</v>
      </c>
      <c r="F96" s="281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280" t="s">
        <v>23</v>
      </c>
      <c r="E97" s="146">
        <v>1</v>
      </c>
      <c r="F97" s="281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284" t="s">
        <v>23</v>
      </c>
      <c r="E98" s="168">
        <v>1</v>
      </c>
      <c r="F98" s="285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280" t="s">
        <v>23</v>
      </c>
      <c r="E99" s="146">
        <v>1</v>
      </c>
      <c r="F99" s="281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280" t="s">
        <v>24</v>
      </c>
      <c r="E100" s="146">
        <v>1</v>
      </c>
      <c r="F100" s="281" t="s">
        <v>627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280" t="s">
        <v>24</v>
      </c>
      <c r="E101" s="146">
        <v>1</v>
      </c>
      <c r="F101" s="281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280" t="s">
        <v>24</v>
      </c>
      <c r="E102" s="146">
        <v>1</v>
      </c>
      <c r="F102" s="281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280" t="s">
        <v>24</v>
      </c>
      <c r="E103" s="146">
        <v>1</v>
      </c>
      <c r="F103" s="281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280" t="s">
        <v>24</v>
      </c>
      <c r="E104" s="146">
        <v>1</v>
      </c>
      <c r="F104" s="281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280" t="s">
        <v>29</v>
      </c>
      <c r="E110" s="194">
        <v>1</v>
      </c>
      <c r="F110" s="281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280" t="s">
        <v>29</v>
      </c>
      <c r="E111" s="194">
        <v>1</v>
      </c>
      <c r="F111" s="281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280" t="s">
        <v>29</v>
      </c>
      <c r="E112" s="146">
        <v>1</v>
      </c>
      <c r="F112" s="281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280" t="s">
        <v>29</v>
      </c>
      <c r="E113" s="146">
        <v>1</v>
      </c>
      <c r="F113" s="281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280" t="s">
        <v>29</v>
      </c>
      <c r="E114" s="146">
        <v>1</v>
      </c>
      <c r="F114" s="281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280" t="s">
        <v>29</v>
      </c>
      <c r="E115" s="146">
        <v>1</v>
      </c>
      <c r="F115" s="281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280" t="s">
        <v>29</v>
      </c>
      <c r="E116" s="146">
        <v>1</v>
      </c>
      <c r="F116" s="281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280" t="s">
        <v>29</v>
      </c>
      <c r="E117" s="146">
        <v>1</v>
      </c>
      <c r="F117" s="281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280" t="s">
        <v>29</v>
      </c>
      <c r="E118" s="146">
        <v>1</v>
      </c>
      <c r="F118" s="281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280" t="s">
        <v>29</v>
      </c>
      <c r="E119" s="146">
        <v>1</v>
      </c>
      <c r="F119" s="281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280" t="s">
        <v>29</v>
      </c>
      <c r="E120" s="146">
        <v>1</v>
      </c>
      <c r="F120" s="281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280" t="s">
        <v>29</v>
      </c>
      <c r="E121" s="146">
        <v>1</v>
      </c>
      <c r="F121" s="281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280" t="s">
        <v>29</v>
      </c>
      <c r="E122" s="146">
        <v>1</v>
      </c>
      <c r="F122" s="281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280" t="s">
        <v>29</v>
      </c>
      <c r="E123" s="146">
        <v>1</v>
      </c>
      <c r="F123" s="281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280" t="s">
        <v>29</v>
      </c>
      <c r="E124" s="146">
        <v>1</v>
      </c>
      <c r="F124" s="281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283" t="s">
        <v>29</v>
      </c>
      <c r="E125" s="163">
        <v>1</v>
      </c>
      <c r="F125" s="286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280" t="s">
        <v>29</v>
      </c>
      <c r="E126" s="146">
        <v>1</v>
      </c>
      <c r="F126" s="281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280" t="s">
        <v>29</v>
      </c>
      <c r="E127" s="146">
        <v>1</v>
      </c>
      <c r="F127" s="281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280" t="s">
        <v>29</v>
      </c>
      <c r="E128" s="146">
        <v>1</v>
      </c>
      <c r="F128" s="281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280" t="s">
        <v>29</v>
      </c>
      <c r="E129" s="146">
        <v>1</v>
      </c>
      <c r="F129" s="281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280" t="s">
        <v>29</v>
      </c>
      <c r="E130" s="146">
        <v>1</v>
      </c>
      <c r="F130" s="281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280" t="s">
        <v>30</v>
      </c>
      <c r="E131" s="146">
        <v>1</v>
      </c>
      <c r="F131" s="281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280" t="s">
        <v>30</v>
      </c>
      <c r="E132" s="146">
        <v>1</v>
      </c>
      <c r="F132" s="281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280" t="s">
        <v>30</v>
      </c>
      <c r="E133" s="146">
        <v>1</v>
      </c>
      <c r="F133" s="281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280" t="s">
        <v>30</v>
      </c>
      <c r="E134" s="146">
        <v>1</v>
      </c>
      <c r="F134" s="281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280" t="s">
        <v>30</v>
      </c>
      <c r="E135" s="146">
        <v>1</v>
      </c>
      <c r="F135" s="281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280" t="s">
        <v>30</v>
      </c>
      <c r="E136" s="146">
        <v>1</v>
      </c>
      <c r="F136" s="281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280" t="s">
        <v>302</v>
      </c>
      <c r="E137" s="146">
        <v>1</v>
      </c>
      <c r="F137" s="281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280" t="s">
        <v>302</v>
      </c>
      <c r="E138" s="146">
        <v>1</v>
      </c>
      <c r="F138" s="281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280" t="s">
        <v>302</v>
      </c>
      <c r="E139" s="146">
        <v>1</v>
      </c>
      <c r="F139" s="281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280" t="s">
        <v>302</v>
      </c>
      <c r="E140" s="146">
        <v>1</v>
      </c>
      <c r="F140" s="281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280" t="s">
        <v>302</v>
      </c>
      <c r="E141" s="146">
        <v>1</v>
      </c>
      <c r="F141" s="281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280" t="s">
        <v>302</v>
      </c>
      <c r="E142" s="146">
        <v>1</v>
      </c>
      <c r="F142" s="281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280" t="s">
        <v>302</v>
      </c>
      <c r="E143" s="146">
        <v>1</v>
      </c>
      <c r="F143" s="281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280" t="s">
        <v>31</v>
      </c>
      <c r="E144" s="146">
        <v>1</v>
      </c>
      <c r="F144" s="281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167" t="s">
        <v>86</v>
      </c>
      <c r="B145" s="168" t="s">
        <v>121</v>
      </c>
      <c r="C145" s="168" t="s">
        <v>474</v>
      </c>
      <c r="D145" s="284" t="s">
        <v>31</v>
      </c>
      <c r="E145" s="168">
        <v>1</v>
      </c>
      <c r="F145" s="285" t="s">
        <v>352</v>
      </c>
      <c r="G145" s="198" t="s">
        <v>366</v>
      </c>
      <c r="H145" s="199">
        <v>436.04</v>
      </c>
      <c r="I145" s="167"/>
      <c r="J145" s="168"/>
      <c r="K145" s="199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280" t="s">
        <v>31</v>
      </c>
      <c r="E146" s="146">
        <v>1</v>
      </c>
      <c r="F146" s="281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280" t="s">
        <v>31</v>
      </c>
      <c r="E147" s="146">
        <v>1</v>
      </c>
      <c r="F147" s="281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280" t="s">
        <v>31</v>
      </c>
      <c r="E148" s="146">
        <v>1</v>
      </c>
      <c r="F148" s="281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280" t="s">
        <v>31</v>
      </c>
      <c r="E149" s="146">
        <v>1</v>
      </c>
      <c r="F149" s="281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280" t="s">
        <v>31</v>
      </c>
      <c r="E150" s="146">
        <v>1</v>
      </c>
      <c r="F150" s="281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280" t="s">
        <v>31</v>
      </c>
      <c r="E151" s="146">
        <v>1</v>
      </c>
      <c r="F151" s="281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280" t="s">
        <v>453</v>
      </c>
      <c r="E152" s="146">
        <v>1</v>
      </c>
      <c r="F152" s="281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280" t="s">
        <v>32</v>
      </c>
      <c r="E153" s="146">
        <v>1</v>
      </c>
      <c r="F153" s="281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285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87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285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87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627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281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281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190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ht="15">
      <c r="A195" s="263" t="s">
        <v>35</v>
      </c>
      <c r="B195" s="274"/>
      <c r="C195" s="266"/>
      <c r="D195" s="266"/>
      <c r="E195" s="266"/>
      <c r="F195" s="266"/>
      <c r="G195" s="275"/>
      <c r="H195" s="196"/>
      <c r="I195" s="196"/>
      <c r="J195" s="196"/>
      <c r="K195" s="19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mergeCells count="5">
    <mergeCell ref="A1:D1"/>
    <mergeCell ref="A5:K5"/>
    <mergeCell ref="A81:H81"/>
    <mergeCell ref="A156:H156"/>
    <mergeCell ref="A170:H170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200"/>
  <sheetViews>
    <sheetView workbookViewId="0">
      <selection activeCell="A201" sqref="A201"/>
    </sheetView>
  </sheetViews>
  <sheetFormatPr defaultRowHeight="14.25"/>
  <cols>
    <col min="1" max="1" width="64.625" style="1" bestFit="1" customWidth="1"/>
    <col min="2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133" t="s">
        <v>460</v>
      </c>
      <c r="B2" s="134" t="s">
        <v>541</v>
      </c>
      <c r="C2" s="135" t="s">
        <v>373</v>
      </c>
      <c r="D2" s="135" t="s">
        <v>374</v>
      </c>
      <c r="E2" s="136"/>
      <c r="F2" s="137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144"/>
      <c r="G3" s="138"/>
      <c r="H3" s="139"/>
      <c r="I3" s="139"/>
      <c r="J3" s="139"/>
      <c r="K3" s="139"/>
    </row>
    <row r="4" spans="1:11" ht="15">
      <c r="A4" s="145"/>
      <c r="B4" s="146"/>
      <c r="C4" s="147"/>
      <c r="D4" s="148"/>
      <c r="E4" s="146"/>
      <c r="F4" s="149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148" t="s">
        <v>15</v>
      </c>
      <c r="E8" s="146">
        <v>1</v>
      </c>
      <c r="F8" s="149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Tabela216283440465258[[#This Row],[REPRESENTAÇÃO]]+Tabela216283440465258[[#This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148" t="s">
        <v>15</v>
      </c>
      <c r="E9" s="136">
        <v>1</v>
      </c>
      <c r="F9" s="149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Tabela216283440465258[[#This Row],[REPRESENTAÇÃO]]+Tabela216283440465258[[#This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148" t="s">
        <v>15</v>
      </c>
      <c r="E10" s="146">
        <v>1</v>
      </c>
      <c r="F10" s="149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Tabela216283440465258[[#This Row],[REPRESENTAÇÃO]]+Tabela216283440465258[[#This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148" t="s">
        <v>145</v>
      </c>
      <c r="E11" s="136">
        <v>1</v>
      </c>
      <c r="F11" s="16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Tabela216283440465258[[#This Row],[REPRESENTAÇÃO]]+Tabela216283440465258[[#This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148" t="s">
        <v>510</v>
      </c>
      <c r="E12" s="136">
        <v>1</v>
      </c>
      <c r="F12" s="149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Tabela216283440465258[[#This Row],[REPRESENTAÇÃO]]+Tabela216283440465258[[#This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148" t="s">
        <v>145</v>
      </c>
      <c r="E13" s="136">
        <v>1</v>
      </c>
      <c r="F13" s="149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Tabela216283440465258[[#This Row],[REPRESENTAÇÃO]]+Tabela216283440465258[[#This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148" t="s">
        <v>145</v>
      </c>
      <c r="E14" s="136">
        <v>1</v>
      </c>
      <c r="F14" s="149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Tabela216283440465258[[#This Row],[REPRESENTAÇÃO]]+Tabela216283440465258[[#This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148" t="s">
        <v>146</v>
      </c>
      <c r="E15" s="136">
        <v>1</v>
      </c>
      <c r="F15" s="149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Tabela216283440465258[[#This Row],[REPRESENTAÇÃO]]+Tabela216283440465258[[#This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148" t="s">
        <v>146</v>
      </c>
      <c r="E16" s="136">
        <v>1</v>
      </c>
      <c r="F16" s="149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Tabela216283440465258[[#This Row],[REPRESENTAÇÃO]]+Tabela216283440465258[[#This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148" t="s">
        <v>146</v>
      </c>
      <c r="E17" s="136">
        <v>1</v>
      </c>
      <c r="F17" s="149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Tabela216283440465258[[#This Row],[REPRESENTAÇÃO]]+Tabela216283440465258[[#This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148" t="s">
        <v>146</v>
      </c>
      <c r="E18" s="136">
        <v>1</v>
      </c>
      <c r="F18" s="149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Tabela216283440465258[[#This Row],[REPRESENTAÇÃO]]+Tabela216283440465258[[#This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148" t="s">
        <v>16</v>
      </c>
      <c r="E19" s="136">
        <v>1</v>
      </c>
      <c r="F19" s="149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Tabela216283440465258[[#This Row],[REPRESENTAÇÃO]]+Tabela216283440465258[[#This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148" t="s">
        <v>16</v>
      </c>
      <c r="E20" s="136">
        <v>1</v>
      </c>
      <c r="F20" s="149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Tabela216283440465258[[#This Row],[REPRESENTAÇÃO]]+Tabela216283440465258[[#This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148" t="s">
        <v>16</v>
      </c>
      <c r="E21" s="136">
        <v>1</v>
      </c>
      <c r="F21" s="149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Tabela216283440465258[[#This Row],[REPRESENTAÇÃO]]+Tabela216283440465258[[#This Row],[VENCIMENTO]]</f>
        <v>5647.75</v>
      </c>
    </row>
    <row r="22" spans="1:11" ht="15">
      <c r="A22" s="162" t="s">
        <v>59</v>
      </c>
      <c r="B22" s="163" t="s">
        <v>97</v>
      </c>
      <c r="C22" s="163" t="s">
        <v>127</v>
      </c>
      <c r="D22" s="165" t="s">
        <v>16</v>
      </c>
      <c r="E22" s="166">
        <v>1</v>
      </c>
      <c r="F22" s="149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Tabela216283440465258[[#This Row],[REPRESENTAÇÃO]]+Tabela216283440465258[[#This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169" t="s">
        <v>16</v>
      </c>
      <c r="E23" s="170">
        <v>1</v>
      </c>
      <c r="F23" s="171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Tabela216283440465258[[#This Row],[REPRESENTAÇÃO]]+Tabela216283440465258[[#This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148" t="s">
        <v>16</v>
      </c>
      <c r="E24" s="136">
        <v>1</v>
      </c>
      <c r="F24" s="149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Tabela216283440465258[[#This Row],[REPRESENTAÇÃO]]+Tabela216283440465258[[#This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148" t="s">
        <v>16</v>
      </c>
      <c r="E25" s="136">
        <v>1</v>
      </c>
      <c r="F25" s="149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Tabela216283440465258[[#This Row],[REPRESENTAÇÃO]]+Tabela216283440465258[[#This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148" t="s">
        <v>16</v>
      </c>
      <c r="E26" s="136">
        <v>1</v>
      </c>
      <c r="F26" s="149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Tabela216283440465258[[#This Row],[REPRESENTAÇÃO]]+Tabela216283440465258[[#This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148" t="s">
        <v>16</v>
      </c>
      <c r="E27" s="136">
        <v>1</v>
      </c>
      <c r="F27" s="149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Tabela216283440465258[[#This Row],[REPRESENTAÇÃO]]+Tabela216283440465258[[#This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148" t="s">
        <v>16</v>
      </c>
      <c r="E28" s="136">
        <v>1</v>
      </c>
      <c r="F28" s="149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Tabela216283440465258[[#This Row],[REPRESENTAÇÃO]]+Tabela216283440465258[[#This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148" t="s">
        <v>147</v>
      </c>
      <c r="E29" s="136">
        <v>1</v>
      </c>
      <c r="F29" s="149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Tabela216283440465258[[#This Row],[REPRESENTAÇÃO]]+Tabela216283440465258[[#This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148" t="s">
        <v>147</v>
      </c>
      <c r="E30" s="136">
        <v>1</v>
      </c>
      <c r="F30" s="149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Tabela216283440465258[[#This Row],[REPRESENTAÇÃO]]+Tabela216283440465258[[#This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148" t="s">
        <v>147</v>
      </c>
      <c r="E31" s="136">
        <v>1</v>
      </c>
      <c r="F31" s="149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Tabela216283440465258[[#This Row],[REPRESENTAÇÃO]]+Tabela216283440465258[[#This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148" t="s">
        <v>567</v>
      </c>
      <c r="E32" s="136">
        <v>1</v>
      </c>
      <c r="F32" s="149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Tabela216283440465258[[#This Row],[REPRESENTAÇÃO]]+Tabela216283440465258[[#This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148" t="s">
        <v>147</v>
      </c>
      <c r="E33" s="136">
        <v>1</v>
      </c>
      <c r="F33" s="149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Tabela216283440465258[[#This Row],[REPRESENTAÇÃO]]+Tabela216283440465258[[#This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165" t="s">
        <v>147</v>
      </c>
      <c r="E34" s="166">
        <v>1</v>
      </c>
      <c r="F34" s="173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Tabela216283440465258[[#This Row],[REPRESENTAÇÃO]]+Tabela216283440465258[[#This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148" t="s">
        <v>147</v>
      </c>
      <c r="E35" s="136">
        <v>1</v>
      </c>
      <c r="F35" s="149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Tabela216283440465258[[#This Row],[REPRESENTAÇÃO]]+Tabela216283440465258[[#This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148" t="s">
        <v>147</v>
      </c>
      <c r="E36" s="136">
        <v>1</v>
      </c>
      <c r="F36" s="149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Tabela216283440465258[[#This Row],[REPRESENTAÇÃO]]+Tabela216283440465258[[#This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148" t="s">
        <v>147</v>
      </c>
      <c r="E37" s="136">
        <v>1</v>
      </c>
      <c r="F37" s="149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Tabela216283440465258[[#This Row],[REPRESENTAÇÃO]]+Tabela216283440465258[[#This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148" t="s">
        <v>147</v>
      </c>
      <c r="E38" s="136">
        <v>1</v>
      </c>
      <c r="F38" s="149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Tabela216283440465258[[#This Row],[REPRESENTAÇÃO]]+Tabela216283440465258[[#This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148" t="s">
        <v>147</v>
      </c>
      <c r="E39" s="136">
        <v>1</v>
      </c>
      <c r="F39" s="149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Tabela216283440465258[[#This Row],[REPRESENTAÇÃO]]+Tabela216283440465258[[#This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148" t="s">
        <v>147</v>
      </c>
      <c r="E40" s="136">
        <v>1</v>
      </c>
      <c r="F40" s="149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Tabela216283440465258[[#This Row],[REPRESENTAÇÃO]]+Tabela216283440465258[[#This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148" t="s">
        <v>147</v>
      </c>
      <c r="E41" s="136">
        <v>1</v>
      </c>
      <c r="F41" s="149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Tabela216283440465258[[#This Row],[REPRESENTAÇÃO]]+Tabela216283440465258[[#This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148" t="s">
        <v>147</v>
      </c>
      <c r="E42" s="136">
        <v>1</v>
      </c>
      <c r="F42" s="149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Tabela216283440465258[[#This Row],[REPRESENTAÇÃO]]+Tabela216283440465258[[#This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148" t="s">
        <v>147</v>
      </c>
      <c r="E43" s="136">
        <v>1</v>
      </c>
      <c r="F43" s="149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Tabela216283440465258[[#This Row],[REPRESENTAÇÃO]]+Tabela216283440465258[[#This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148" t="s">
        <v>18</v>
      </c>
      <c r="E44" s="136">
        <v>1</v>
      </c>
      <c r="F44" s="149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Tabela216283440465258[[#This Row],[REPRESENTAÇÃO]]+Tabela216283440465258[[#This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148" t="s">
        <v>18</v>
      </c>
      <c r="E45" s="136">
        <v>1</v>
      </c>
      <c r="F45" s="149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Tabela216283440465258[[#This Row],[REPRESENTAÇÃO]]+Tabela216283440465258[[#This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148" t="s">
        <v>18</v>
      </c>
      <c r="E46" s="136">
        <v>1</v>
      </c>
      <c r="F46" s="149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Tabela216283440465258[[#This Row],[REPRESENTAÇÃO]]+Tabela216283440465258[[#This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148" t="s">
        <v>18</v>
      </c>
      <c r="E47" s="136">
        <v>1</v>
      </c>
      <c r="F47" s="149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Tabela216283440465258[[#This Row],[REPRESENTAÇÃO]]+Tabela216283440465258[[#This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148" t="s">
        <v>18</v>
      </c>
      <c r="E48" s="136">
        <v>1</v>
      </c>
      <c r="F48" s="149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Tabela216283440465258[[#This Row],[REPRESENTAÇÃO]]+Tabela216283440465258[[#This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148" t="s">
        <v>18</v>
      </c>
      <c r="E49" s="136">
        <v>1</v>
      </c>
      <c r="F49" s="149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Tabela216283440465258[[#This Row],[REPRESENTAÇÃO]]+Tabela216283440465258[[#This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148" t="s">
        <v>18</v>
      </c>
      <c r="E50" s="136">
        <v>1</v>
      </c>
      <c r="F50" s="149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Tabela216283440465258[[#This Row],[REPRESENTAÇÃO]]+Tabela216283440465258[[#This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148" t="s">
        <v>18</v>
      </c>
      <c r="E51" s="136">
        <v>1</v>
      </c>
      <c r="F51" s="149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Tabela216283440465258[[#This Row],[REPRESENTAÇÃO]]+Tabela216283440465258[[#This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148" t="s">
        <v>18</v>
      </c>
      <c r="E52" s="136">
        <v>1</v>
      </c>
      <c r="F52" s="149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Tabela216283440465258[[#This Row],[REPRESENTAÇÃO]]+Tabela216283440465258[[#This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148" t="s">
        <v>18</v>
      </c>
      <c r="E53" s="136">
        <v>1</v>
      </c>
      <c r="F53" s="149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Tabela216283440465258[[#This Row],[REPRESENTAÇÃO]]+Tabela216283440465258[[#This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148" t="s">
        <v>18</v>
      </c>
      <c r="E54" s="136">
        <v>1</v>
      </c>
      <c r="F54" s="149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Tabela216283440465258[[#This Row],[REPRESENTAÇÃO]]+Tabela216283440465258[[#This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148" t="s">
        <v>18</v>
      </c>
      <c r="E55" s="136">
        <v>1</v>
      </c>
      <c r="F55" s="149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Tabela216283440465258[[#This Row],[REPRESENTAÇÃO]]+Tabela216283440465258[[#This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148" t="s">
        <v>18</v>
      </c>
      <c r="E56" s="136">
        <v>1</v>
      </c>
      <c r="F56" s="149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Tabela216283440465258[[#This Row],[REPRESENTAÇÃO]]+Tabela216283440465258[[#This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148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Tabela216283440465258[[#This Row],[REPRESENTAÇÃO]]+Tabela216283440465258[[#This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148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Tabela216283440465258[[#This Row],[REPRESENTAÇÃO]]+Tabela216283440465258[[#This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148" t="s">
        <v>19</v>
      </c>
      <c r="E59" s="136">
        <v>1</v>
      </c>
      <c r="F59" s="149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Tabela216283440465258[[#This Row],[REPRESENTAÇÃO]]+Tabela216283440465258[[#This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148" t="s">
        <v>19</v>
      </c>
      <c r="E60" s="136">
        <v>1</v>
      </c>
      <c r="F60" s="149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Tabela216283440465258[[#This Row],[REPRESENTAÇÃO]]+Tabela216283440465258[[#This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148" t="s">
        <v>19</v>
      </c>
      <c r="E61" s="136">
        <v>1</v>
      </c>
      <c r="F61" s="149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Tabela216283440465258[[#This Row],[REPRESENTAÇÃO]]+Tabela216283440465258[[#This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148" t="s">
        <v>19</v>
      </c>
      <c r="E62" s="136">
        <v>1</v>
      </c>
      <c r="F62" s="149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Tabela216283440465258[[#This Row],[REPRESENTAÇÃO]]+Tabela216283440465258[[#This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148" t="s">
        <v>19</v>
      </c>
      <c r="E63" s="136">
        <v>1</v>
      </c>
      <c r="F63" s="149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Tabela216283440465258[[#This Row],[REPRESENTAÇÃO]]+Tabela216283440465258[[#This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148" t="s">
        <v>19</v>
      </c>
      <c r="E64" s="136">
        <v>1</v>
      </c>
      <c r="F64" s="149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Tabela216283440465258[[#This Row],[REPRESENTAÇÃO]]+Tabela216283440465258[[#This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148" t="s">
        <v>19</v>
      </c>
      <c r="E65" s="136">
        <v>1</v>
      </c>
      <c r="F65" s="149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Tabela216283440465258[[#This Row],[REPRESENTAÇÃO]]+Tabela216283440465258[[#This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148" t="s">
        <v>19</v>
      </c>
      <c r="E66" s="136">
        <v>1</v>
      </c>
      <c r="F66" s="149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Tabela216283440465258[[#This Row],[REPRESENTAÇÃO]]+Tabela216283440465258[[#This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148" t="s">
        <v>19</v>
      </c>
      <c r="E67" s="136">
        <v>1</v>
      </c>
      <c r="F67" s="149" t="s">
        <v>590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Tabela216283440465258[[#This Row],[REPRESENTAÇÃO]]+Tabela216283440465258[[#This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148" t="s">
        <v>19</v>
      </c>
      <c r="E68" s="136">
        <v>1</v>
      </c>
      <c r="F68" s="149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Tabela216283440465258[[#This Row],[REPRESENTAÇÃO]]+Tabela216283440465258[[#This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148" t="s">
        <v>19</v>
      </c>
      <c r="E69" s="136">
        <v>1</v>
      </c>
      <c r="F69" s="149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Tabela216283440465258[[#This Row],[REPRESENTAÇÃO]]+Tabela216283440465258[[#This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148" t="s">
        <v>19</v>
      </c>
      <c r="E70" s="136">
        <v>1</v>
      </c>
      <c r="F70" s="149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Tabela216283440465258[[#This Row],[REPRESENTAÇÃO]]+Tabela216283440465258[[#This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148" t="s">
        <v>19</v>
      </c>
      <c r="E71" s="136">
        <v>1</v>
      </c>
      <c r="F71" s="149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Tabela216283440465258[[#This Row],[REPRESENTAÇÃO]]+Tabela216283440465258[[#This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148" t="s">
        <v>19</v>
      </c>
      <c r="E72" s="136">
        <v>1</v>
      </c>
      <c r="F72" s="149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Tabela216283440465258[[#This Row],[REPRESENTAÇÃO]]+Tabela216283440465258[[#This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148" t="s">
        <v>148</v>
      </c>
      <c r="E73" s="136">
        <v>1</v>
      </c>
      <c r="F73" s="149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Tabela216283440465258[[#This Row],[REPRESENTAÇÃO]]+Tabela216283440465258[[#This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148" t="s">
        <v>148</v>
      </c>
      <c r="E74" s="136">
        <v>1</v>
      </c>
      <c r="F74" s="149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Tabela216283440465258[[#This Row],[REPRESENTAÇÃO]]+Tabela216283440465258[[#This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148" t="s">
        <v>148</v>
      </c>
      <c r="E75" s="136">
        <v>1</v>
      </c>
      <c r="F75" s="149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Tabela216283440465258[[#This Row],[REPRESENTAÇÃO]]+Tabela216283440465258[[#This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148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Tabela216283440465258[[#This Row],[REPRESENTAÇÃO]]+Tabela216283440465258[[#This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148" t="s">
        <v>148</v>
      </c>
      <c r="E77" s="136">
        <v>1</v>
      </c>
      <c r="F77" s="149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Tabela216283440465258[[#This Row],[REPRESENTAÇÃO]]+Tabela216283440465258[[#This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148" t="s">
        <v>149</v>
      </c>
      <c r="E78" s="136">
        <v>1</v>
      </c>
      <c r="F78" s="149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Tabela216283440465258[[#This Row],[REPRESENTAÇÃO]]+Tabela216283440465258[[#This Row],[VENCIMENTO]]</f>
        <v>1162.78</v>
      </c>
    </row>
    <row r="79" spans="1:11" ht="15">
      <c r="A79" s="145"/>
      <c r="B79" s="146"/>
      <c r="C79" s="146"/>
      <c r="D79" s="148"/>
      <c r="E79" s="145"/>
      <c r="F79" s="149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148" t="s">
        <v>200</v>
      </c>
      <c r="E83" s="146">
        <v>1</v>
      </c>
      <c r="F83" s="149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148" t="s">
        <v>200</v>
      </c>
      <c r="E84" s="194">
        <v>1</v>
      </c>
      <c r="F84" s="149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148" t="s">
        <v>21</v>
      </c>
      <c r="E85" s="146">
        <v>1</v>
      </c>
      <c r="F85" s="149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148" t="s">
        <v>21</v>
      </c>
      <c r="E86" s="146">
        <v>1</v>
      </c>
      <c r="F86" s="149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148" t="s">
        <v>22</v>
      </c>
      <c r="E87" s="146">
        <v>1</v>
      </c>
      <c r="F87" s="149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148" t="s">
        <v>22</v>
      </c>
      <c r="E88" s="146">
        <v>1</v>
      </c>
      <c r="F88" s="149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148" t="s">
        <v>22</v>
      </c>
      <c r="E89" s="146">
        <v>1</v>
      </c>
      <c r="F89" s="149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148" t="s">
        <v>22</v>
      </c>
      <c r="E90" s="146">
        <v>1</v>
      </c>
      <c r="F90" s="149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148" t="s">
        <v>22</v>
      </c>
      <c r="E91" s="146">
        <v>1</v>
      </c>
      <c r="F91" s="149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148" t="s">
        <v>22</v>
      </c>
      <c r="E92" s="146">
        <v>1</v>
      </c>
      <c r="F92" s="149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148" t="s">
        <v>23</v>
      </c>
      <c r="E93" s="146">
        <v>1</v>
      </c>
      <c r="F93" s="149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148" t="s">
        <v>23</v>
      </c>
      <c r="E94" s="146">
        <v>1</v>
      </c>
      <c r="F94" s="149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148" t="s">
        <v>23</v>
      </c>
      <c r="E95" s="146">
        <v>1</v>
      </c>
      <c r="F95" s="149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148" t="s">
        <v>23</v>
      </c>
      <c r="E96" s="146">
        <v>1</v>
      </c>
      <c r="F96" s="149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148" t="s">
        <v>23</v>
      </c>
      <c r="E97" s="146">
        <v>1</v>
      </c>
      <c r="F97" s="149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169" t="s">
        <v>23</v>
      </c>
      <c r="E98" s="168">
        <v>1</v>
      </c>
      <c r="F98" s="171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148" t="s">
        <v>23</v>
      </c>
      <c r="E99" s="146">
        <v>1</v>
      </c>
      <c r="F99" s="149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148" t="s">
        <v>24</v>
      </c>
      <c r="E100" s="146">
        <v>1</v>
      </c>
      <c r="F100" s="149" t="s">
        <v>254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148" t="s">
        <v>24</v>
      </c>
      <c r="E101" s="146">
        <v>1</v>
      </c>
      <c r="F101" s="149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148" t="s">
        <v>24</v>
      </c>
      <c r="E102" s="146">
        <v>1</v>
      </c>
      <c r="F102" s="149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148" t="s">
        <v>24</v>
      </c>
      <c r="E103" s="146">
        <v>1</v>
      </c>
      <c r="F103" s="149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148" t="s">
        <v>24</v>
      </c>
      <c r="E104" s="146">
        <v>1</v>
      </c>
      <c r="F104" s="149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148" t="s">
        <v>29</v>
      </c>
      <c r="E110" s="194">
        <v>1</v>
      </c>
      <c r="F110" s="149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148" t="s">
        <v>29</v>
      </c>
      <c r="E111" s="194">
        <v>1</v>
      </c>
      <c r="F111" s="149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148" t="s">
        <v>29</v>
      </c>
      <c r="E112" s="146">
        <v>1</v>
      </c>
      <c r="F112" s="149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148" t="s">
        <v>29</v>
      </c>
      <c r="E113" s="146">
        <v>1</v>
      </c>
      <c r="F113" s="149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148" t="s">
        <v>29</v>
      </c>
      <c r="E114" s="146">
        <v>1</v>
      </c>
      <c r="F114" s="149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148" t="s">
        <v>29</v>
      </c>
      <c r="E115" s="146">
        <v>1</v>
      </c>
      <c r="F115" s="149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148" t="s">
        <v>29</v>
      </c>
      <c r="E116" s="146">
        <v>1</v>
      </c>
      <c r="F116" s="149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148" t="s">
        <v>29</v>
      </c>
      <c r="E117" s="146">
        <v>1</v>
      </c>
      <c r="F117" s="149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148" t="s">
        <v>29</v>
      </c>
      <c r="E118" s="146">
        <v>1</v>
      </c>
      <c r="F118" s="149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148" t="s">
        <v>29</v>
      </c>
      <c r="E119" s="146">
        <v>1</v>
      </c>
      <c r="F119" s="149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148" t="s">
        <v>29</v>
      </c>
      <c r="E120" s="146">
        <v>1</v>
      </c>
      <c r="F120" s="149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148" t="s">
        <v>29</v>
      </c>
      <c r="E121" s="146">
        <v>1</v>
      </c>
      <c r="F121" s="149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148" t="s">
        <v>29</v>
      </c>
      <c r="E122" s="146">
        <v>1</v>
      </c>
      <c r="F122" s="149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148" t="s">
        <v>29</v>
      </c>
      <c r="E123" s="146">
        <v>1</v>
      </c>
      <c r="F123" s="149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148" t="s">
        <v>29</v>
      </c>
      <c r="E124" s="146">
        <v>1</v>
      </c>
      <c r="F124" s="149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165" t="s">
        <v>29</v>
      </c>
      <c r="E125" s="163">
        <v>1</v>
      </c>
      <c r="F125" s="173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148" t="s">
        <v>29</v>
      </c>
      <c r="E126" s="146">
        <v>1</v>
      </c>
      <c r="F126" s="149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148" t="s">
        <v>29</v>
      </c>
      <c r="E127" s="146">
        <v>1</v>
      </c>
      <c r="F127" s="149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148" t="s">
        <v>29</v>
      </c>
      <c r="E128" s="146">
        <v>1</v>
      </c>
      <c r="F128" s="149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148" t="s">
        <v>29</v>
      </c>
      <c r="E129" s="146">
        <v>1</v>
      </c>
      <c r="F129" s="149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148" t="s">
        <v>29</v>
      </c>
      <c r="E130" s="146">
        <v>1</v>
      </c>
      <c r="F130" s="149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148" t="s">
        <v>30</v>
      </c>
      <c r="E131" s="146">
        <v>1</v>
      </c>
      <c r="F131" s="149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148" t="s">
        <v>30</v>
      </c>
      <c r="E132" s="146">
        <v>1</v>
      </c>
      <c r="F132" s="149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148" t="s">
        <v>30</v>
      </c>
      <c r="E133" s="146">
        <v>1</v>
      </c>
      <c r="F133" s="149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148" t="s">
        <v>30</v>
      </c>
      <c r="E134" s="146">
        <v>1</v>
      </c>
      <c r="F134" s="149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148" t="s">
        <v>30</v>
      </c>
      <c r="E135" s="146">
        <v>1</v>
      </c>
      <c r="F135" s="149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148" t="s">
        <v>30</v>
      </c>
      <c r="E136" s="146">
        <v>1</v>
      </c>
      <c r="F136" s="149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148" t="s">
        <v>302</v>
      </c>
      <c r="E137" s="146">
        <v>1</v>
      </c>
      <c r="F137" s="149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148" t="s">
        <v>302</v>
      </c>
      <c r="E138" s="146">
        <v>1</v>
      </c>
      <c r="F138" s="149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148" t="s">
        <v>302</v>
      </c>
      <c r="E139" s="146">
        <v>1</v>
      </c>
      <c r="F139" s="149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148" t="s">
        <v>302</v>
      </c>
      <c r="E140" s="146">
        <v>1</v>
      </c>
      <c r="F140" s="149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148" t="s">
        <v>302</v>
      </c>
      <c r="E141" s="146">
        <v>1</v>
      </c>
      <c r="F141" s="149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148" t="s">
        <v>302</v>
      </c>
      <c r="E142" s="146">
        <v>1</v>
      </c>
      <c r="F142" s="149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148" t="s">
        <v>302</v>
      </c>
      <c r="E143" s="146">
        <v>1</v>
      </c>
      <c r="F143" s="149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148" t="s">
        <v>31</v>
      </c>
      <c r="E144" s="146">
        <v>1</v>
      </c>
      <c r="F144" s="149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218" t="s">
        <v>86</v>
      </c>
      <c r="B145" s="219" t="s">
        <v>121</v>
      </c>
      <c r="C145" s="219" t="s">
        <v>474</v>
      </c>
      <c r="D145" s="220" t="s">
        <v>31</v>
      </c>
      <c r="E145" s="219">
        <v>1</v>
      </c>
      <c r="F145" s="221" t="s">
        <v>352</v>
      </c>
      <c r="G145" s="222" t="s">
        <v>366</v>
      </c>
      <c r="H145" s="223">
        <v>436.04</v>
      </c>
      <c r="I145" s="218"/>
      <c r="J145" s="219"/>
      <c r="K145" s="223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148" t="s">
        <v>31</v>
      </c>
      <c r="E146" s="146">
        <v>1</v>
      </c>
      <c r="F146" s="149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148" t="s">
        <v>31</v>
      </c>
      <c r="E147" s="146">
        <v>1</v>
      </c>
      <c r="F147" s="149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148" t="s">
        <v>31</v>
      </c>
      <c r="E148" s="146">
        <v>1</v>
      </c>
      <c r="F148" s="149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148" t="s">
        <v>31</v>
      </c>
      <c r="E149" s="146">
        <v>1</v>
      </c>
      <c r="F149" s="149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148" t="s">
        <v>31</v>
      </c>
      <c r="E150" s="146">
        <v>1</v>
      </c>
      <c r="F150" s="149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148" t="s">
        <v>31</v>
      </c>
      <c r="E151" s="146">
        <v>1</v>
      </c>
      <c r="F151" s="149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148" t="s">
        <v>453</v>
      </c>
      <c r="E152" s="146">
        <v>1</v>
      </c>
      <c r="F152" s="149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148" t="s">
        <v>32</v>
      </c>
      <c r="E153" s="146">
        <v>1</v>
      </c>
      <c r="F153" s="149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171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48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171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48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314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149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149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163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s="276" customFormat="1" ht="15">
      <c r="A195" s="267" t="s">
        <v>35</v>
      </c>
      <c r="B195" s="274"/>
      <c r="C195" s="266"/>
      <c r="D195" s="266"/>
      <c r="E195" s="266"/>
      <c r="F195" s="266"/>
      <c r="G195" s="275"/>
      <c r="H195" s="266"/>
      <c r="I195" s="266"/>
      <c r="J195" s="266"/>
      <c r="K195" s="26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protectedRanges>
    <protectedRange sqref="F154" name="Intervalo1_3"/>
  </protectedRanges>
  <mergeCells count="5">
    <mergeCell ref="A170:H170"/>
    <mergeCell ref="A1:D1"/>
    <mergeCell ref="A5:K5"/>
    <mergeCell ref="A81:H81"/>
    <mergeCell ref="A156:H156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K200"/>
  <sheetViews>
    <sheetView workbookViewId="0">
      <selection sqref="A1:XFD1048576"/>
    </sheetView>
  </sheetViews>
  <sheetFormatPr defaultRowHeight="14.25"/>
  <cols>
    <col min="1" max="1" width="64.625" style="1" bestFit="1" customWidth="1"/>
    <col min="2" max="2" width="11.625" style="1" customWidth="1"/>
    <col min="3" max="3" width="15.75" style="1" bestFit="1" customWidth="1"/>
    <col min="4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277" t="s">
        <v>460</v>
      </c>
      <c r="B2" s="134" t="s">
        <v>541</v>
      </c>
      <c r="C2" s="135" t="s">
        <v>373</v>
      </c>
      <c r="D2" s="135" t="s">
        <v>374</v>
      </c>
      <c r="E2" s="136"/>
      <c r="F2" s="278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279"/>
      <c r="G3" s="138"/>
      <c r="H3" s="139"/>
      <c r="I3" s="139"/>
      <c r="J3" s="139"/>
      <c r="K3" s="139"/>
    </row>
    <row r="4" spans="1:11" ht="15">
      <c r="A4" s="145"/>
      <c r="B4" s="146"/>
      <c r="C4" s="147"/>
      <c r="D4" s="280"/>
      <c r="E4" s="146"/>
      <c r="F4" s="281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Tabela21628344046525864[[#This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280" t="s">
        <v>15</v>
      </c>
      <c r="E8" s="146">
        <v>1</v>
      </c>
      <c r="F8" s="281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Tabela21628344046525864[[#This Row],[REPRESENTAÇÃO]]+Tabela21628344046525864[[#This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280" t="s">
        <v>15</v>
      </c>
      <c r="E9" s="136">
        <v>1</v>
      </c>
      <c r="F9" s="281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Tabela21628344046525864[[#This Row],[REPRESENTAÇÃO]]+Tabela21628344046525864[[#This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280" t="s">
        <v>15</v>
      </c>
      <c r="E10" s="146">
        <v>1</v>
      </c>
      <c r="F10" s="281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Tabela21628344046525864[[#This Row],[REPRESENTAÇÃO]]+Tabela21628344046525864[[#This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280" t="s">
        <v>145</v>
      </c>
      <c r="E11" s="136">
        <v>1</v>
      </c>
      <c r="F11" s="28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Tabela21628344046525864[[#This Row],[REPRESENTAÇÃO]]+Tabela21628344046525864[[#This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280" t="s">
        <v>510</v>
      </c>
      <c r="E12" s="136">
        <v>1</v>
      </c>
      <c r="F12" s="281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Tabela21628344046525864[[#This Row],[REPRESENTAÇÃO]]+Tabela21628344046525864[[#This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280" t="s">
        <v>145</v>
      </c>
      <c r="E13" s="136">
        <v>1</v>
      </c>
      <c r="F13" s="281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Tabela21628344046525864[[#This Row],[REPRESENTAÇÃO]]+Tabela21628344046525864[[#This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280" t="s">
        <v>145</v>
      </c>
      <c r="E14" s="136">
        <v>1</v>
      </c>
      <c r="F14" s="281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Tabela21628344046525864[[#This Row],[REPRESENTAÇÃO]]+Tabela21628344046525864[[#This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280" t="s">
        <v>146</v>
      </c>
      <c r="E15" s="136">
        <v>1</v>
      </c>
      <c r="F15" s="281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Tabela21628344046525864[[#This Row],[REPRESENTAÇÃO]]+Tabela21628344046525864[[#This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280" t="s">
        <v>146</v>
      </c>
      <c r="E16" s="136">
        <v>1</v>
      </c>
      <c r="F16" s="281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Tabela21628344046525864[[#This Row],[REPRESENTAÇÃO]]+Tabela21628344046525864[[#This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280" t="s">
        <v>146</v>
      </c>
      <c r="E17" s="136">
        <v>1</v>
      </c>
      <c r="F17" s="281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Tabela21628344046525864[[#This Row],[REPRESENTAÇÃO]]+Tabela21628344046525864[[#This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280" t="s">
        <v>146</v>
      </c>
      <c r="E18" s="136">
        <v>1</v>
      </c>
      <c r="F18" s="281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Tabela21628344046525864[[#This Row],[REPRESENTAÇÃO]]+Tabela21628344046525864[[#This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280" t="s">
        <v>16</v>
      </c>
      <c r="E19" s="136">
        <v>1</v>
      </c>
      <c r="F19" s="281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Tabela21628344046525864[[#This Row],[REPRESENTAÇÃO]]+Tabela21628344046525864[[#This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280" t="s">
        <v>16</v>
      </c>
      <c r="E20" s="136">
        <v>1</v>
      </c>
      <c r="F20" s="281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Tabela21628344046525864[[#This Row],[REPRESENTAÇÃO]]+Tabela21628344046525864[[#This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280" t="s">
        <v>16</v>
      </c>
      <c r="E21" s="136">
        <v>1</v>
      </c>
      <c r="F21" s="281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Tabela21628344046525864[[#This Row],[REPRESENTAÇÃO]]+Tabela21628344046525864[[#This Row],[VENCIMENTO]]</f>
        <v>5647.75</v>
      </c>
    </row>
    <row r="22" spans="1:11" ht="15">
      <c r="A22" s="282" t="s">
        <v>59</v>
      </c>
      <c r="B22" s="163" t="s">
        <v>97</v>
      </c>
      <c r="C22" s="163" t="s">
        <v>127</v>
      </c>
      <c r="D22" s="283" t="s">
        <v>16</v>
      </c>
      <c r="E22" s="166">
        <v>1</v>
      </c>
      <c r="F22" s="281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Tabela21628344046525864[[#This Row],[REPRESENTAÇÃO]]+Tabela21628344046525864[[#This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284" t="s">
        <v>16</v>
      </c>
      <c r="E23" s="170">
        <v>1</v>
      </c>
      <c r="F23" s="285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Tabela21628344046525864[[#This Row],[REPRESENTAÇÃO]]+Tabela21628344046525864[[#This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280" t="s">
        <v>16</v>
      </c>
      <c r="E24" s="136">
        <v>1</v>
      </c>
      <c r="F24" s="281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Tabela21628344046525864[[#This Row],[REPRESENTAÇÃO]]+Tabela21628344046525864[[#This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280" t="s">
        <v>16</v>
      </c>
      <c r="E25" s="136">
        <v>1</v>
      </c>
      <c r="F25" s="281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Tabela21628344046525864[[#This Row],[REPRESENTAÇÃO]]+Tabela21628344046525864[[#This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280" t="s">
        <v>16</v>
      </c>
      <c r="E26" s="136">
        <v>1</v>
      </c>
      <c r="F26" s="281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Tabela21628344046525864[[#This Row],[REPRESENTAÇÃO]]+Tabela21628344046525864[[#This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280" t="s">
        <v>16</v>
      </c>
      <c r="E27" s="136">
        <v>1</v>
      </c>
      <c r="F27" s="281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Tabela21628344046525864[[#This Row],[REPRESENTAÇÃO]]+Tabela21628344046525864[[#This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280" t="s">
        <v>16</v>
      </c>
      <c r="E28" s="136">
        <v>1</v>
      </c>
      <c r="F28" s="281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Tabela21628344046525864[[#This Row],[REPRESENTAÇÃO]]+Tabela21628344046525864[[#This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280" t="s">
        <v>147</v>
      </c>
      <c r="E29" s="136">
        <v>1</v>
      </c>
      <c r="F29" s="281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Tabela21628344046525864[[#This Row],[REPRESENTAÇÃO]]+Tabela21628344046525864[[#This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280" t="s">
        <v>147</v>
      </c>
      <c r="E30" s="136">
        <v>1</v>
      </c>
      <c r="F30" s="281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Tabela21628344046525864[[#This Row],[REPRESENTAÇÃO]]+Tabela21628344046525864[[#This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280" t="s">
        <v>147</v>
      </c>
      <c r="E31" s="136">
        <v>1</v>
      </c>
      <c r="F31" s="281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Tabela21628344046525864[[#This Row],[REPRESENTAÇÃO]]+Tabela21628344046525864[[#This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280" t="s">
        <v>567</v>
      </c>
      <c r="E32" s="136">
        <v>1</v>
      </c>
      <c r="F32" s="281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Tabela21628344046525864[[#This Row],[REPRESENTAÇÃO]]+Tabela21628344046525864[[#This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280" t="s">
        <v>147</v>
      </c>
      <c r="E33" s="136">
        <v>1</v>
      </c>
      <c r="F33" s="281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Tabela21628344046525864[[#This Row],[REPRESENTAÇÃO]]+Tabela21628344046525864[[#This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283" t="s">
        <v>147</v>
      </c>
      <c r="E34" s="166">
        <v>1</v>
      </c>
      <c r="F34" s="286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Tabela21628344046525864[[#This Row],[REPRESENTAÇÃO]]+Tabela21628344046525864[[#This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280" t="s">
        <v>147</v>
      </c>
      <c r="E35" s="136">
        <v>1</v>
      </c>
      <c r="F35" s="281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Tabela21628344046525864[[#This Row],[REPRESENTAÇÃO]]+Tabela21628344046525864[[#This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280" t="s">
        <v>147</v>
      </c>
      <c r="E36" s="136">
        <v>1</v>
      </c>
      <c r="F36" s="281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Tabela21628344046525864[[#This Row],[REPRESENTAÇÃO]]+Tabela21628344046525864[[#This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280" t="s">
        <v>147</v>
      </c>
      <c r="E37" s="136">
        <v>1</v>
      </c>
      <c r="F37" s="281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Tabela21628344046525864[[#This Row],[REPRESENTAÇÃO]]+Tabela21628344046525864[[#This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280" t="s">
        <v>147</v>
      </c>
      <c r="E38" s="136">
        <v>1</v>
      </c>
      <c r="F38" s="281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Tabela21628344046525864[[#This Row],[REPRESENTAÇÃO]]+Tabela21628344046525864[[#This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280" t="s">
        <v>147</v>
      </c>
      <c r="E39" s="136">
        <v>1</v>
      </c>
      <c r="F39" s="281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Tabela21628344046525864[[#This Row],[REPRESENTAÇÃO]]+Tabela21628344046525864[[#This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280" t="s">
        <v>147</v>
      </c>
      <c r="E40" s="136">
        <v>1</v>
      </c>
      <c r="F40" s="281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Tabela21628344046525864[[#This Row],[REPRESENTAÇÃO]]+Tabela21628344046525864[[#This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280" t="s">
        <v>147</v>
      </c>
      <c r="E41" s="136">
        <v>1</v>
      </c>
      <c r="F41" s="281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Tabela21628344046525864[[#This Row],[REPRESENTAÇÃO]]+Tabela21628344046525864[[#This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280" t="s">
        <v>147</v>
      </c>
      <c r="E42" s="136">
        <v>1</v>
      </c>
      <c r="F42" s="281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Tabela21628344046525864[[#This Row],[REPRESENTAÇÃO]]+Tabela21628344046525864[[#This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280" t="s">
        <v>147</v>
      </c>
      <c r="E43" s="136">
        <v>1</v>
      </c>
      <c r="F43" s="281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Tabela21628344046525864[[#This Row],[REPRESENTAÇÃO]]+Tabela21628344046525864[[#This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280" t="s">
        <v>18</v>
      </c>
      <c r="E44" s="136">
        <v>1</v>
      </c>
      <c r="F44" s="281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Tabela21628344046525864[[#This Row],[REPRESENTAÇÃO]]+Tabela21628344046525864[[#This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280" t="s">
        <v>18</v>
      </c>
      <c r="E45" s="136">
        <v>1</v>
      </c>
      <c r="F45" s="281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Tabela21628344046525864[[#This Row],[REPRESENTAÇÃO]]+Tabela21628344046525864[[#This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280" t="s">
        <v>18</v>
      </c>
      <c r="E46" s="136">
        <v>1</v>
      </c>
      <c r="F46" s="281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Tabela21628344046525864[[#This Row],[REPRESENTAÇÃO]]+Tabela21628344046525864[[#This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280" t="s">
        <v>18</v>
      </c>
      <c r="E47" s="136">
        <v>1</v>
      </c>
      <c r="F47" s="281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Tabela21628344046525864[[#This Row],[REPRESENTAÇÃO]]+Tabela21628344046525864[[#This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280" t="s">
        <v>18</v>
      </c>
      <c r="E48" s="136">
        <v>1</v>
      </c>
      <c r="F48" s="281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Tabela21628344046525864[[#This Row],[REPRESENTAÇÃO]]+Tabela21628344046525864[[#This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280" t="s">
        <v>18</v>
      </c>
      <c r="E49" s="136">
        <v>1</v>
      </c>
      <c r="F49" s="281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Tabela21628344046525864[[#This Row],[REPRESENTAÇÃO]]+Tabela21628344046525864[[#This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280" t="s">
        <v>18</v>
      </c>
      <c r="E50" s="136">
        <v>1</v>
      </c>
      <c r="F50" s="281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Tabela21628344046525864[[#This Row],[REPRESENTAÇÃO]]+Tabela21628344046525864[[#This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280" t="s">
        <v>18</v>
      </c>
      <c r="E51" s="136">
        <v>1</v>
      </c>
      <c r="F51" s="281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Tabela21628344046525864[[#This Row],[REPRESENTAÇÃO]]+Tabela21628344046525864[[#This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280" t="s">
        <v>18</v>
      </c>
      <c r="E52" s="136">
        <v>1</v>
      </c>
      <c r="F52" s="281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Tabela21628344046525864[[#This Row],[REPRESENTAÇÃO]]+Tabela21628344046525864[[#This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280" t="s">
        <v>18</v>
      </c>
      <c r="E53" s="136">
        <v>1</v>
      </c>
      <c r="F53" s="281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Tabela21628344046525864[[#This Row],[REPRESENTAÇÃO]]+Tabela21628344046525864[[#This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280" t="s">
        <v>18</v>
      </c>
      <c r="E54" s="136">
        <v>1</v>
      </c>
      <c r="F54" s="281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Tabela21628344046525864[[#This Row],[REPRESENTAÇÃO]]+Tabela21628344046525864[[#This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280" t="s">
        <v>18</v>
      </c>
      <c r="E55" s="136">
        <v>1</v>
      </c>
      <c r="F55" s="281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Tabela21628344046525864[[#This Row],[REPRESENTAÇÃO]]+Tabela21628344046525864[[#This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280" t="s">
        <v>18</v>
      </c>
      <c r="E56" s="136">
        <v>1</v>
      </c>
      <c r="F56" s="281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Tabela21628344046525864[[#This Row],[REPRESENTAÇÃO]]+Tabela21628344046525864[[#This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280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Tabela21628344046525864[[#This Row],[REPRESENTAÇÃO]]+Tabela21628344046525864[[#This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280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Tabela21628344046525864[[#This Row],[REPRESENTAÇÃO]]+Tabela21628344046525864[[#This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280" t="s">
        <v>19</v>
      </c>
      <c r="E59" s="136">
        <v>1</v>
      </c>
      <c r="F59" s="281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Tabela21628344046525864[[#This Row],[REPRESENTAÇÃO]]+Tabela21628344046525864[[#This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280" t="s">
        <v>19</v>
      </c>
      <c r="E60" s="136">
        <v>1</v>
      </c>
      <c r="F60" s="281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Tabela21628344046525864[[#This Row],[REPRESENTAÇÃO]]+Tabela21628344046525864[[#This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280" t="s">
        <v>19</v>
      </c>
      <c r="E61" s="136">
        <v>1</v>
      </c>
      <c r="F61" s="281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Tabela21628344046525864[[#This Row],[REPRESENTAÇÃO]]+Tabela21628344046525864[[#This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280" t="s">
        <v>19</v>
      </c>
      <c r="E62" s="136">
        <v>1</v>
      </c>
      <c r="F62" s="281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Tabela21628344046525864[[#This Row],[REPRESENTAÇÃO]]+Tabela21628344046525864[[#This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280" t="s">
        <v>19</v>
      </c>
      <c r="E63" s="136">
        <v>1</v>
      </c>
      <c r="F63" s="281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Tabela21628344046525864[[#This Row],[REPRESENTAÇÃO]]+Tabela21628344046525864[[#This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280" t="s">
        <v>19</v>
      </c>
      <c r="E64" s="136">
        <v>1</v>
      </c>
      <c r="F64" s="281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Tabela21628344046525864[[#This Row],[REPRESENTAÇÃO]]+Tabela21628344046525864[[#This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280" t="s">
        <v>19</v>
      </c>
      <c r="E65" s="136">
        <v>1</v>
      </c>
      <c r="F65" s="281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Tabela21628344046525864[[#This Row],[REPRESENTAÇÃO]]+Tabela21628344046525864[[#This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280" t="s">
        <v>19</v>
      </c>
      <c r="E66" s="136">
        <v>1</v>
      </c>
      <c r="F66" s="281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Tabela21628344046525864[[#This Row],[REPRESENTAÇÃO]]+Tabela21628344046525864[[#This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280" t="s">
        <v>19</v>
      </c>
      <c r="E67" s="136">
        <v>1</v>
      </c>
      <c r="F67" s="281" t="s">
        <v>626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Tabela21628344046525864[[#This Row],[REPRESENTAÇÃO]]+Tabela21628344046525864[[#This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280" t="s">
        <v>19</v>
      </c>
      <c r="E68" s="136">
        <v>1</v>
      </c>
      <c r="F68" s="281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Tabela21628344046525864[[#This Row],[REPRESENTAÇÃO]]+Tabela21628344046525864[[#This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280" t="s">
        <v>19</v>
      </c>
      <c r="E69" s="136">
        <v>1</v>
      </c>
      <c r="F69" s="281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Tabela21628344046525864[[#This Row],[REPRESENTAÇÃO]]+Tabela21628344046525864[[#This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280" t="s">
        <v>19</v>
      </c>
      <c r="E70" s="136">
        <v>1</v>
      </c>
      <c r="F70" s="281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Tabela21628344046525864[[#This Row],[REPRESENTAÇÃO]]+Tabela21628344046525864[[#This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280" t="s">
        <v>19</v>
      </c>
      <c r="E71" s="136">
        <v>1</v>
      </c>
      <c r="F71" s="281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Tabela21628344046525864[[#This Row],[REPRESENTAÇÃO]]+Tabela21628344046525864[[#This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280" t="s">
        <v>19</v>
      </c>
      <c r="E72" s="136">
        <v>1</v>
      </c>
      <c r="F72" s="281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Tabela21628344046525864[[#This Row],[REPRESENTAÇÃO]]+Tabela21628344046525864[[#This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280" t="s">
        <v>148</v>
      </c>
      <c r="E73" s="136">
        <v>1</v>
      </c>
      <c r="F73" s="281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Tabela21628344046525864[[#This Row],[REPRESENTAÇÃO]]+Tabela21628344046525864[[#This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280" t="s">
        <v>148</v>
      </c>
      <c r="E74" s="136">
        <v>1</v>
      </c>
      <c r="F74" s="281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Tabela21628344046525864[[#This Row],[REPRESENTAÇÃO]]+Tabela21628344046525864[[#This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280" t="s">
        <v>148</v>
      </c>
      <c r="E75" s="136">
        <v>1</v>
      </c>
      <c r="F75" s="281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Tabela21628344046525864[[#This Row],[REPRESENTAÇÃO]]+Tabela21628344046525864[[#This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280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Tabela21628344046525864[[#This Row],[REPRESENTAÇÃO]]+Tabela21628344046525864[[#This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280" t="s">
        <v>148</v>
      </c>
      <c r="E77" s="136">
        <v>1</v>
      </c>
      <c r="F77" s="281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Tabela21628344046525864[[#This Row],[REPRESENTAÇÃO]]+Tabela21628344046525864[[#This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280" t="s">
        <v>149</v>
      </c>
      <c r="E78" s="136">
        <v>1</v>
      </c>
      <c r="F78" s="281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Tabela21628344046525864[[#This Row],[REPRESENTAÇÃO]]+Tabela21628344046525864[[#This Row],[VENCIMENTO]]</f>
        <v>1162.78</v>
      </c>
    </row>
    <row r="79" spans="1:11" ht="15">
      <c r="A79" s="145"/>
      <c r="B79" s="146"/>
      <c r="C79" s="146"/>
      <c r="D79" s="280"/>
      <c r="E79" s="145"/>
      <c r="F79" s="281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280" t="s">
        <v>200</v>
      </c>
      <c r="E83" s="146">
        <v>1</v>
      </c>
      <c r="F83" s="281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280" t="s">
        <v>200</v>
      </c>
      <c r="E84" s="194">
        <v>1</v>
      </c>
      <c r="F84" s="281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280" t="s">
        <v>21</v>
      </c>
      <c r="E85" s="146">
        <v>1</v>
      </c>
      <c r="F85" s="281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280" t="s">
        <v>21</v>
      </c>
      <c r="E86" s="146">
        <v>1</v>
      </c>
      <c r="F86" s="281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280" t="s">
        <v>22</v>
      </c>
      <c r="E87" s="146">
        <v>1</v>
      </c>
      <c r="F87" s="281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280" t="s">
        <v>22</v>
      </c>
      <c r="E88" s="146">
        <v>1</v>
      </c>
      <c r="F88" s="281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280" t="s">
        <v>22</v>
      </c>
      <c r="E89" s="146">
        <v>1</v>
      </c>
      <c r="F89" s="281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280" t="s">
        <v>22</v>
      </c>
      <c r="E90" s="146">
        <v>1</v>
      </c>
      <c r="F90" s="281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280" t="s">
        <v>22</v>
      </c>
      <c r="E91" s="146">
        <v>1</v>
      </c>
      <c r="F91" s="281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280" t="s">
        <v>22</v>
      </c>
      <c r="E92" s="146">
        <v>1</v>
      </c>
      <c r="F92" s="281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280" t="s">
        <v>23</v>
      </c>
      <c r="E93" s="146">
        <v>1</v>
      </c>
      <c r="F93" s="281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280" t="s">
        <v>23</v>
      </c>
      <c r="E94" s="146">
        <v>1</v>
      </c>
      <c r="F94" s="281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280" t="s">
        <v>23</v>
      </c>
      <c r="E95" s="146">
        <v>1</v>
      </c>
      <c r="F95" s="281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280" t="s">
        <v>23</v>
      </c>
      <c r="E96" s="146">
        <v>1</v>
      </c>
      <c r="F96" s="281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280" t="s">
        <v>23</v>
      </c>
      <c r="E97" s="146">
        <v>1</v>
      </c>
      <c r="F97" s="281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284" t="s">
        <v>23</v>
      </c>
      <c r="E98" s="168">
        <v>1</v>
      </c>
      <c r="F98" s="285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280" t="s">
        <v>23</v>
      </c>
      <c r="E99" s="146">
        <v>1</v>
      </c>
      <c r="F99" s="281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280" t="s">
        <v>24</v>
      </c>
      <c r="E100" s="146">
        <v>1</v>
      </c>
      <c r="F100" s="281" t="s">
        <v>627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280" t="s">
        <v>24</v>
      </c>
      <c r="E101" s="146">
        <v>1</v>
      </c>
      <c r="F101" s="281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280" t="s">
        <v>24</v>
      </c>
      <c r="E102" s="146">
        <v>1</v>
      </c>
      <c r="F102" s="281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280" t="s">
        <v>24</v>
      </c>
      <c r="E103" s="146">
        <v>1</v>
      </c>
      <c r="F103" s="281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280" t="s">
        <v>24</v>
      </c>
      <c r="E104" s="146">
        <v>1</v>
      </c>
      <c r="F104" s="281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280" t="s">
        <v>29</v>
      </c>
      <c r="E110" s="194">
        <v>1</v>
      </c>
      <c r="F110" s="281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280" t="s">
        <v>29</v>
      </c>
      <c r="E111" s="194">
        <v>1</v>
      </c>
      <c r="F111" s="281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280" t="s">
        <v>29</v>
      </c>
      <c r="E112" s="146">
        <v>1</v>
      </c>
      <c r="F112" s="281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280" t="s">
        <v>29</v>
      </c>
      <c r="E113" s="146">
        <v>1</v>
      </c>
      <c r="F113" s="281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280" t="s">
        <v>29</v>
      </c>
      <c r="E114" s="146">
        <v>1</v>
      </c>
      <c r="F114" s="281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280" t="s">
        <v>29</v>
      </c>
      <c r="E115" s="146">
        <v>1</v>
      </c>
      <c r="F115" s="281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280" t="s">
        <v>29</v>
      </c>
      <c r="E116" s="146">
        <v>1</v>
      </c>
      <c r="F116" s="281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280" t="s">
        <v>29</v>
      </c>
      <c r="E117" s="146">
        <v>1</v>
      </c>
      <c r="F117" s="281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280" t="s">
        <v>29</v>
      </c>
      <c r="E118" s="146">
        <v>1</v>
      </c>
      <c r="F118" s="281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280" t="s">
        <v>29</v>
      </c>
      <c r="E119" s="146">
        <v>1</v>
      </c>
      <c r="F119" s="281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280" t="s">
        <v>29</v>
      </c>
      <c r="E120" s="146">
        <v>1</v>
      </c>
      <c r="F120" s="281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280" t="s">
        <v>29</v>
      </c>
      <c r="E121" s="146">
        <v>1</v>
      </c>
      <c r="F121" s="281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280" t="s">
        <v>29</v>
      </c>
      <c r="E122" s="146">
        <v>1</v>
      </c>
      <c r="F122" s="281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280" t="s">
        <v>29</v>
      </c>
      <c r="E123" s="146">
        <v>1</v>
      </c>
      <c r="F123" s="281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280" t="s">
        <v>29</v>
      </c>
      <c r="E124" s="146">
        <v>1</v>
      </c>
      <c r="F124" s="281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283" t="s">
        <v>29</v>
      </c>
      <c r="E125" s="163">
        <v>1</v>
      </c>
      <c r="F125" s="286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280" t="s">
        <v>29</v>
      </c>
      <c r="E126" s="146">
        <v>1</v>
      </c>
      <c r="F126" s="281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280" t="s">
        <v>29</v>
      </c>
      <c r="E127" s="146">
        <v>1</v>
      </c>
      <c r="F127" s="281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280" t="s">
        <v>29</v>
      </c>
      <c r="E128" s="146">
        <v>1</v>
      </c>
      <c r="F128" s="281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280" t="s">
        <v>29</v>
      </c>
      <c r="E129" s="146">
        <v>1</v>
      </c>
      <c r="F129" s="281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280" t="s">
        <v>29</v>
      </c>
      <c r="E130" s="146">
        <v>1</v>
      </c>
      <c r="F130" s="281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280" t="s">
        <v>30</v>
      </c>
      <c r="E131" s="146">
        <v>1</v>
      </c>
      <c r="F131" s="281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280" t="s">
        <v>30</v>
      </c>
      <c r="E132" s="146">
        <v>1</v>
      </c>
      <c r="F132" s="281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280" t="s">
        <v>30</v>
      </c>
      <c r="E133" s="146">
        <v>1</v>
      </c>
      <c r="F133" s="281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280" t="s">
        <v>30</v>
      </c>
      <c r="E134" s="146">
        <v>1</v>
      </c>
      <c r="F134" s="281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280" t="s">
        <v>30</v>
      </c>
      <c r="E135" s="146">
        <v>1</v>
      </c>
      <c r="F135" s="281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280" t="s">
        <v>30</v>
      </c>
      <c r="E136" s="146">
        <v>1</v>
      </c>
      <c r="F136" s="281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280" t="s">
        <v>302</v>
      </c>
      <c r="E137" s="146">
        <v>1</v>
      </c>
      <c r="F137" s="281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280" t="s">
        <v>302</v>
      </c>
      <c r="E138" s="146">
        <v>1</v>
      </c>
      <c r="F138" s="281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280" t="s">
        <v>302</v>
      </c>
      <c r="E139" s="146">
        <v>1</v>
      </c>
      <c r="F139" s="281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280" t="s">
        <v>302</v>
      </c>
      <c r="E140" s="146">
        <v>1</v>
      </c>
      <c r="F140" s="281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280" t="s">
        <v>302</v>
      </c>
      <c r="E141" s="146">
        <v>1</v>
      </c>
      <c r="F141" s="281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280" t="s">
        <v>302</v>
      </c>
      <c r="E142" s="146">
        <v>1</v>
      </c>
      <c r="F142" s="281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280" t="s">
        <v>302</v>
      </c>
      <c r="E143" s="146">
        <v>1</v>
      </c>
      <c r="F143" s="281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280" t="s">
        <v>31</v>
      </c>
      <c r="E144" s="146">
        <v>1</v>
      </c>
      <c r="F144" s="281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167" t="s">
        <v>86</v>
      </c>
      <c r="B145" s="168" t="s">
        <v>121</v>
      </c>
      <c r="C145" s="168" t="s">
        <v>474</v>
      </c>
      <c r="D145" s="284" t="s">
        <v>31</v>
      </c>
      <c r="E145" s="168">
        <v>1</v>
      </c>
      <c r="F145" s="285" t="s">
        <v>352</v>
      </c>
      <c r="G145" s="198" t="s">
        <v>366</v>
      </c>
      <c r="H145" s="199">
        <v>436.04</v>
      </c>
      <c r="I145" s="167"/>
      <c r="J145" s="168"/>
      <c r="K145" s="199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280" t="s">
        <v>31</v>
      </c>
      <c r="E146" s="146">
        <v>1</v>
      </c>
      <c r="F146" s="281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280" t="s">
        <v>31</v>
      </c>
      <c r="E147" s="146">
        <v>1</v>
      </c>
      <c r="F147" s="281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280" t="s">
        <v>31</v>
      </c>
      <c r="E148" s="146">
        <v>1</v>
      </c>
      <c r="F148" s="281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280" t="s">
        <v>31</v>
      </c>
      <c r="E149" s="146">
        <v>1</v>
      </c>
      <c r="F149" s="281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280" t="s">
        <v>31</v>
      </c>
      <c r="E150" s="146">
        <v>1</v>
      </c>
      <c r="F150" s="281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280" t="s">
        <v>31</v>
      </c>
      <c r="E151" s="146">
        <v>1</v>
      </c>
      <c r="F151" s="281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280" t="s">
        <v>453</v>
      </c>
      <c r="E152" s="146">
        <v>1</v>
      </c>
      <c r="F152" s="281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280" t="s">
        <v>32</v>
      </c>
      <c r="E153" s="146">
        <v>1</v>
      </c>
      <c r="F153" s="281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285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87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285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87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627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281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281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190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ht="15">
      <c r="A195" s="263" t="s">
        <v>35</v>
      </c>
      <c r="B195" s="274"/>
      <c r="C195" s="266"/>
      <c r="D195" s="266"/>
      <c r="E195" s="266"/>
      <c r="F195" s="266"/>
      <c r="G195" s="275"/>
      <c r="H195" s="196"/>
      <c r="I195" s="196"/>
      <c r="J195" s="196"/>
      <c r="K195" s="19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mergeCells count="5">
    <mergeCell ref="A1:D1"/>
    <mergeCell ref="A5:K5"/>
    <mergeCell ref="A81:H81"/>
    <mergeCell ref="A156:H156"/>
    <mergeCell ref="A170:H170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K200"/>
  <sheetViews>
    <sheetView workbookViewId="0">
      <selection sqref="A1:XFD1048576"/>
    </sheetView>
  </sheetViews>
  <sheetFormatPr defaultRowHeight="14.25"/>
  <cols>
    <col min="1" max="1" width="64.625" style="1" bestFit="1" customWidth="1"/>
    <col min="2" max="2" width="11.625" style="1" customWidth="1"/>
    <col min="3" max="3" width="15.75" style="1" bestFit="1" customWidth="1"/>
    <col min="4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277" t="s">
        <v>460</v>
      </c>
      <c r="B2" s="134" t="s">
        <v>541</v>
      </c>
      <c r="C2" s="135" t="s">
        <v>373</v>
      </c>
      <c r="D2" s="135" t="s">
        <v>374</v>
      </c>
      <c r="E2" s="136"/>
      <c r="F2" s="278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279"/>
      <c r="G3" s="138"/>
      <c r="H3" s="139"/>
      <c r="I3" s="139"/>
      <c r="J3" s="139"/>
      <c r="K3" s="139"/>
    </row>
    <row r="4" spans="1:11" ht="15">
      <c r="A4" s="145"/>
      <c r="B4" s="146"/>
      <c r="C4" s="147"/>
      <c r="D4" s="280"/>
      <c r="E4" s="146"/>
      <c r="F4" s="281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Tabela2162834404652586418[[#This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280" t="s">
        <v>15</v>
      </c>
      <c r="E8" s="146">
        <v>1</v>
      </c>
      <c r="F8" s="281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Tabela2162834404652586418[[#This Row],[REPRESENTAÇÃO]]+Tabela2162834404652586418[[#This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280" t="s">
        <v>15</v>
      </c>
      <c r="E9" s="136">
        <v>1</v>
      </c>
      <c r="F9" s="281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Tabela2162834404652586418[[#This Row],[REPRESENTAÇÃO]]+Tabela2162834404652586418[[#This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280" t="s">
        <v>15</v>
      </c>
      <c r="E10" s="146">
        <v>1</v>
      </c>
      <c r="F10" s="281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Tabela2162834404652586418[[#This Row],[REPRESENTAÇÃO]]+Tabela2162834404652586418[[#This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280" t="s">
        <v>145</v>
      </c>
      <c r="E11" s="136">
        <v>1</v>
      </c>
      <c r="F11" s="28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Tabela2162834404652586418[[#This Row],[REPRESENTAÇÃO]]+Tabela2162834404652586418[[#This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280" t="s">
        <v>510</v>
      </c>
      <c r="E12" s="136">
        <v>1</v>
      </c>
      <c r="F12" s="281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Tabela2162834404652586418[[#This Row],[REPRESENTAÇÃO]]+Tabela2162834404652586418[[#This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280" t="s">
        <v>145</v>
      </c>
      <c r="E13" s="136">
        <v>1</v>
      </c>
      <c r="F13" s="281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Tabela2162834404652586418[[#This Row],[REPRESENTAÇÃO]]+Tabela2162834404652586418[[#This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280" t="s">
        <v>145</v>
      </c>
      <c r="E14" s="136">
        <v>1</v>
      </c>
      <c r="F14" s="281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Tabela2162834404652586418[[#This Row],[REPRESENTAÇÃO]]+Tabela2162834404652586418[[#This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280" t="s">
        <v>146</v>
      </c>
      <c r="E15" s="136">
        <v>1</v>
      </c>
      <c r="F15" s="281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Tabela2162834404652586418[[#This Row],[REPRESENTAÇÃO]]+Tabela2162834404652586418[[#This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280" t="s">
        <v>146</v>
      </c>
      <c r="E16" s="136">
        <v>1</v>
      </c>
      <c r="F16" s="281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Tabela2162834404652586418[[#This Row],[REPRESENTAÇÃO]]+Tabela2162834404652586418[[#This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280" t="s">
        <v>146</v>
      </c>
      <c r="E17" s="136">
        <v>1</v>
      </c>
      <c r="F17" s="281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Tabela2162834404652586418[[#This Row],[REPRESENTAÇÃO]]+Tabela2162834404652586418[[#This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280" t="s">
        <v>146</v>
      </c>
      <c r="E18" s="136">
        <v>1</v>
      </c>
      <c r="F18" s="281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Tabela2162834404652586418[[#This Row],[REPRESENTAÇÃO]]+Tabela2162834404652586418[[#This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280" t="s">
        <v>16</v>
      </c>
      <c r="E19" s="136">
        <v>1</v>
      </c>
      <c r="F19" s="281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Tabela2162834404652586418[[#This Row],[REPRESENTAÇÃO]]+Tabela2162834404652586418[[#This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280" t="s">
        <v>16</v>
      </c>
      <c r="E20" s="136">
        <v>1</v>
      </c>
      <c r="F20" s="281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Tabela2162834404652586418[[#This Row],[REPRESENTAÇÃO]]+Tabela2162834404652586418[[#This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280" t="s">
        <v>16</v>
      </c>
      <c r="E21" s="136">
        <v>1</v>
      </c>
      <c r="F21" s="281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Tabela2162834404652586418[[#This Row],[REPRESENTAÇÃO]]+Tabela2162834404652586418[[#This Row],[VENCIMENTO]]</f>
        <v>5647.75</v>
      </c>
    </row>
    <row r="22" spans="1:11" ht="15">
      <c r="A22" s="282" t="s">
        <v>59</v>
      </c>
      <c r="B22" s="163" t="s">
        <v>97</v>
      </c>
      <c r="C22" s="163" t="s">
        <v>127</v>
      </c>
      <c r="D22" s="283" t="s">
        <v>16</v>
      </c>
      <c r="E22" s="166">
        <v>1</v>
      </c>
      <c r="F22" s="281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Tabela2162834404652586418[[#This Row],[REPRESENTAÇÃO]]+Tabela2162834404652586418[[#This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284" t="s">
        <v>16</v>
      </c>
      <c r="E23" s="170">
        <v>1</v>
      </c>
      <c r="F23" s="285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Tabela2162834404652586418[[#This Row],[REPRESENTAÇÃO]]+Tabela2162834404652586418[[#This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280" t="s">
        <v>16</v>
      </c>
      <c r="E24" s="136">
        <v>1</v>
      </c>
      <c r="F24" s="281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Tabela2162834404652586418[[#This Row],[REPRESENTAÇÃO]]+Tabela2162834404652586418[[#This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280" t="s">
        <v>16</v>
      </c>
      <c r="E25" s="136">
        <v>1</v>
      </c>
      <c r="F25" s="281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Tabela2162834404652586418[[#This Row],[REPRESENTAÇÃO]]+Tabela2162834404652586418[[#This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280" t="s">
        <v>16</v>
      </c>
      <c r="E26" s="136">
        <v>1</v>
      </c>
      <c r="F26" s="281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Tabela2162834404652586418[[#This Row],[REPRESENTAÇÃO]]+Tabela2162834404652586418[[#This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280" t="s">
        <v>16</v>
      </c>
      <c r="E27" s="136">
        <v>1</v>
      </c>
      <c r="F27" s="281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Tabela2162834404652586418[[#This Row],[REPRESENTAÇÃO]]+Tabela2162834404652586418[[#This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280" t="s">
        <v>16</v>
      </c>
      <c r="E28" s="136">
        <v>1</v>
      </c>
      <c r="F28" s="281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Tabela2162834404652586418[[#This Row],[REPRESENTAÇÃO]]+Tabela2162834404652586418[[#This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280" t="s">
        <v>147</v>
      </c>
      <c r="E29" s="136">
        <v>1</v>
      </c>
      <c r="F29" s="281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Tabela2162834404652586418[[#This Row],[REPRESENTAÇÃO]]+Tabela2162834404652586418[[#This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280" t="s">
        <v>147</v>
      </c>
      <c r="E30" s="136">
        <v>1</v>
      </c>
      <c r="F30" s="281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Tabela2162834404652586418[[#This Row],[REPRESENTAÇÃO]]+Tabela2162834404652586418[[#This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280" t="s">
        <v>147</v>
      </c>
      <c r="E31" s="136">
        <v>1</v>
      </c>
      <c r="F31" s="281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Tabela2162834404652586418[[#This Row],[REPRESENTAÇÃO]]+Tabela2162834404652586418[[#This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280" t="s">
        <v>567</v>
      </c>
      <c r="E32" s="136">
        <v>1</v>
      </c>
      <c r="F32" s="281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Tabela2162834404652586418[[#This Row],[REPRESENTAÇÃO]]+Tabela2162834404652586418[[#This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280" t="s">
        <v>147</v>
      </c>
      <c r="E33" s="136">
        <v>1</v>
      </c>
      <c r="F33" s="281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Tabela2162834404652586418[[#This Row],[REPRESENTAÇÃO]]+Tabela2162834404652586418[[#This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283" t="s">
        <v>147</v>
      </c>
      <c r="E34" s="166">
        <v>1</v>
      </c>
      <c r="F34" s="286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Tabela2162834404652586418[[#This Row],[REPRESENTAÇÃO]]+Tabela2162834404652586418[[#This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280" t="s">
        <v>147</v>
      </c>
      <c r="E35" s="136">
        <v>1</v>
      </c>
      <c r="F35" s="281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Tabela2162834404652586418[[#This Row],[REPRESENTAÇÃO]]+Tabela2162834404652586418[[#This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280" t="s">
        <v>147</v>
      </c>
      <c r="E36" s="136">
        <v>1</v>
      </c>
      <c r="F36" s="281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Tabela2162834404652586418[[#This Row],[REPRESENTAÇÃO]]+Tabela2162834404652586418[[#This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280" t="s">
        <v>147</v>
      </c>
      <c r="E37" s="136">
        <v>1</v>
      </c>
      <c r="F37" s="281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Tabela2162834404652586418[[#This Row],[REPRESENTAÇÃO]]+Tabela2162834404652586418[[#This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280" t="s">
        <v>147</v>
      </c>
      <c r="E38" s="136">
        <v>1</v>
      </c>
      <c r="F38" s="281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Tabela2162834404652586418[[#This Row],[REPRESENTAÇÃO]]+Tabela2162834404652586418[[#This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280" t="s">
        <v>147</v>
      </c>
      <c r="E39" s="136">
        <v>1</v>
      </c>
      <c r="F39" s="281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Tabela2162834404652586418[[#This Row],[REPRESENTAÇÃO]]+Tabela2162834404652586418[[#This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280" t="s">
        <v>147</v>
      </c>
      <c r="E40" s="136">
        <v>1</v>
      </c>
      <c r="F40" s="281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Tabela2162834404652586418[[#This Row],[REPRESENTAÇÃO]]+Tabela2162834404652586418[[#This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280" t="s">
        <v>147</v>
      </c>
      <c r="E41" s="136">
        <v>1</v>
      </c>
      <c r="F41" s="281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Tabela2162834404652586418[[#This Row],[REPRESENTAÇÃO]]+Tabela2162834404652586418[[#This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280" t="s">
        <v>147</v>
      </c>
      <c r="E42" s="136">
        <v>1</v>
      </c>
      <c r="F42" s="281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Tabela2162834404652586418[[#This Row],[REPRESENTAÇÃO]]+Tabela2162834404652586418[[#This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280" t="s">
        <v>147</v>
      </c>
      <c r="E43" s="136">
        <v>1</v>
      </c>
      <c r="F43" s="281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Tabela2162834404652586418[[#This Row],[REPRESENTAÇÃO]]+Tabela2162834404652586418[[#This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280" t="s">
        <v>18</v>
      </c>
      <c r="E44" s="136">
        <v>1</v>
      </c>
      <c r="F44" s="281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Tabela2162834404652586418[[#This Row],[REPRESENTAÇÃO]]+Tabela2162834404652586418[[#This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280" t="s">
        <v>18</v>
      </c>
      <c r="E45" s="136">
        <v>1</v>
      </c>
      <c r="F45" s="281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Tabela2162834404652586418[[#This Row],[REPRESENTAÇÃO]]+Tabela2162834404652586418[[#This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280" t="s">
        <v>18</v>
      </c>
      <c r="E46" s="136">
        <v>1</v>
      </c>
      <c r="F46" s="281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Tabela2162834404652586418[[#This Row],[REPRESENTAÇÃO]]+Tabela2162834404652586418[[#This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280" t="s">
        <v>18</v>
      </c>
      <c r="E47" s="136">
        <v>1</v>
      </c>
      <c r="F47" s="281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Tabela2162834404652586418[[#This Row],[REPRESENTAÇÃO]]+Tabela2162834404652586418[[#This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280" t="s">
        <v>18</v>
      </c>
      <c r="E48" s="136">
        <v>1</v>
      </c>
      <c r="F48" s="281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Tabela2162834404652586418[[#This Row],[REPRESENTAÇÃO]]+Tabela2162834404652586418[[#This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280" t="s">
        <v>18</v>
      </c>
      <c r="E49" s="136">
        <v>1</v>
      </c>
      <c r="F49" s="281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Tabela2162834404652586418[[#This Row],[REPRESENTAÇÃO]]+Tabela2162834404652586418[[#This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280" t="s">
        <v>18</v>
      </c>
      <c r="E50" s="136">
        <v>1</v>
      </c>
      <c r="F50" s="281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Tabela2162834404652586418[[#This Row],[REPRESENTAÇÃO]]+Tabela2162834404652586418[[#This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280" t="s">
        <v>18</v>
      </c>
      <c r="E51" s="136">
        <v>1</v>
      </c>
      <c r="F51" s="281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Tabela2162834404652586418[[#This Row],[REPRESENTAÇÃO]]+Tabela2162834404652586418[[#This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280" t="s">
        <v>18</v>
      </c>
      <c r="E52" s="136">
        <v>1</v>
      </c>
      <c r="F52" s="281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Tabela2162834404652586418[[#This Row],[REPRESENTAÇÃO]]+Tabela2162834404652586418[[#This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280" t="s">
        <v>18</v>
      </c>
      <c r="E53" s="136">
        <v>1</v>
      </c>
      <c r="F53" s="281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Tabela2162834404652586418[[#This Row],[REPRESENTAÇÃO]]+Tabela2162834404652586418[[#This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280" t="s">
        <v>18</v>
      </c>
      <c r="E54" s="136">
        <v>1</v>
      </c>
      <c r="F54" s="281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Tabela2162834404652586418[[#This Row],[REPRESENTAÇÃO]]+Tabela2162834404652586418[[#This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280" t="s">
        <v>18</v>
      </c>
      <c r="E55" s="136">
        <v>1</v>
      </c>
      <c r="F55" s="281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Tabela2162834404652586418[[#This Row],[REPRESENTAÇÃO]]+Tabela2162834404652586418[[#This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280" t="s">
        <v>18</v>
      </c>
      <c r="E56" s="136">
        <v>1</v>
      </c>
      <c r="F56" s="281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Tabela2162834404652586418[[#This Row],[REPRESENTAÇÃO]]+Tabela2162834404652586418[[#This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280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Tabela2162834404652586418[[#This Row],[REPRESENTAÇÃO]]+Tabela2162834404652586418[[#This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280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Tabela2162834404652586418[[#This Row],[REPRESENTAÇÃO]]+Tabela2162834404652586418[[#This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280" t="s">
        <v>19</v>
      </c>
      <c r="E59" s="136">
        <v>1</v>
      </c>
      <c r="F59" s="281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Tabela2162834404652586418[[#This Row],[REPRESENTAÇÃO]]+Tabela2162834404652586418[[#This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280" t="s">
        <v>19</v>
      </c>
      <c r="E60" s="136">
        <v>1</v>
      </c>
      <c r="F60" s="281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Tabela2162834404652586418[[#This Row],[REPRESENTAÇÃO]]+Tabela2162834404652586418[[#This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280" t="s">
        <v>19</v>
      </c>
      <c r="E61" s="136">
        <v>1</v>
      </c>
      <c r="F61" s="281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Tabela2162834404652586418[[#This Row],[REPRESENTAÇÃO]]+Tabela2162834404652586418[[#This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280" t="s">
        <v>19</v>
      </c>
      <c r="E62" s="136">
        <v>1</v>
      </c>
      <c r="F62" s="281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Tabela2162834404652586418[[#This Row],[REPRESENTAÇÃO]]+Tabela2162834404652586418[[#This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280" t="s">
        <v>19</v>
      </c>
      <c r="E63" s="136">
        <v>1</v>
      </c>
      <c r="F63" s="281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Tabela2162834404652586418[[#This Row],[REPRESENTAÇÃO]]+Tabela2162834404652586418[[#This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280" t="s">
        <v>19</v>
      </c>
      <c r="E64" s="136">
        <v>1</v>
      </c>
      <c r="F64" s="281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Tabela2162834404652586418[[#This Row],[REPRESENTAÇÃO]]+Tabela2162834404652586418[[#This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280" t="s">
        <v>19</v>
      </c>
      <c r="E65" s="136">
        <v>1</v>
      </c>
      <c r="F65" s="281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Tabela2162834404652586418[[#This Row],[REPRESENTAÇÃO]]+Tabela2162834404652586418[[#This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280" t="s">
        <v>19</v>
      </c>
      <c r="E66" s="136">
        <v>1</v>
      </c>
      <c r="F66" s="281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Tabela2162834404652586418[[#This Row],[REPRESENTAÇÃO]]+Tabela2162834404652586418[[#This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280" t="s">
        <v>19</v>
      </c>
      <c r="E67" s="136">
        <v>1</v>
      </c>
      <c r="F67" s="281" t="s">
        <v>626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Tabela2162834404652586418[[#This Row],[REPRESENTAÇÃO]]+Tabela2162834404652586418[[#This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280" t="s">
        <v>19</v>
      </c>
      <c r="E68" s="136">
        <v>1</v>
      </c>
      <c r="F68" s="281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Tabela2162834404652586418[[#This Row],[REPRESENTAÇÃO]]+Tabela2162834404652586418[[#This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280" t="s">
        <v>19</v>
      </c>
      <c r="E69" s="136">
        <v>1</v>
      </c>
      <c r="F69" s="281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Tabela2162834404652586418[[#This Row],[REPRESENTAÇÃO]]+Tabela2162834404652586418[[#This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280" t="s">
        <v>19</v>
      </c>
      <c r="E70" s="136">
        <v>1</v>
      </c>
      <c r="F70" s="281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Tabela2162834404652586418[[#This Row],[REPRESENTAÇÃO]]+Tabela2162834404652586418[[#This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280" t="s">
        <v>19</v>
      </c>
      <c r="E71" s="136">
        <v>1</v>
      </c>
      <c r="F71" s="281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Tabela2162834404652586418[[#This Row],[REPRESENTAÇÃO]]+Tabela2162834404652586418[[#This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280" t="s">
        <v>19</v>
      </c>
      <c r="E72" s="136">
        <v>1</v>
      </c>
      <c r="F72" s="281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Tabela2162834404652586418[[#This Row],[REPRESENTAÇÃO]]+Tabela2162834404652586418[[#This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280" t="s">
        <v>148</v>
      </c>
      <c r="E73" s="136">
        <v>1</v>
      </c>
      <c r="F73" s="281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Tabela2162834404652586418[[#This Row],[REPRESENTAÇÃO]]+Tabela2162834404652586418[[#This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280" t="s">
        <v>148</v>
      </c>
      <c r="E74" s="136">
        <v>1</v>
      </c>
      <c r="F74" s="281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Tabela2162834404652586418[[#This Row],[REPRESENTAÇÃO]]+Tabela2162834404652586418[[#This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280" t="s">
        <v>148</v>
      </c>
      <c r="E75" s="136">
        <v>1</v>
      </c>
      <c r="F75" s="281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Tabela2162834404652586418[[#This Row],[REPRESENTAÇÃO]]+Tabela2162834404652586418[[#This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280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Tabela2162834404652586418[[#This Row],[REPRESENTAÇÃO]]+Tabela2162834404652586418[[#This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280" t="s">
        <v>148</v>
      </c>
      <c r="E77" s="136">
        <v>1</v>
      </c>
      <c r="F77" s="281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Tabela2162834404652586418[[#This Row],[REPRESENTAÇÃO]]+Tabela2162834404652586418[[#This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280" t="s">
        <v>149</v>
      </c>
      <c r="E78" s="136">
        <v>1</v>
      </c>
      <c r="F78" s="281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Tabela2162834404652586418[[#This Row],[REPRESENTAÇÃO]]+Tabela2162834404652586418[[#This Row],[VENCIMENTO]]</f>
        <v>1162.78</v>
      </c>
    </row>
    <row r="79" spans="1:11" ht="15">
      <c r="A79" s="145"/>
      <c r="B79" s="146"/>
      <c r="C79" s="146"/>
      <c r="D79" s="280"/>
      <c r="E79" s="145"/>
      <c r="F79" s="281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280" t="s">
        <v>200</v>
      </c>
      <c r="E83" s="146">
        <v>1</v>
      </c>
      <c r="F83" s="281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280" t="s">
        <v>200</v>
      </c>
      <c r="E84" s="194">
        <v>1</v>
      </c>
      <c r="F84" s="281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280" t="s">
        <v>21</v>
      </c>
      <c r="E85" s="146">
        <v>1</v>
      </c>
      <c r="F85" s="281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280" t="s">
        <v>21</v>
      </c>
      <c r="E86" s="146">
        <v>1</v>
      </c>
      <c r="F86" s="281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280" t="s">
        <v>22</v>
      </c>
      <c r="E87" s="146">
        <v>1</v>
      </c>
      <c r="F87" s="281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280" t="s">
        <v>22</v>
      </c>
      <c r="E88" s="146">
        <v>1</v>
      </c>
      <c r="F88" s="281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280" t="s">
        <v>22</v>
      </c>
      <c r="E89" s="146">
        <v>1</v>
      </c>
      <c r="F89" s="281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280" t="s">
        <v>22</v>
      </c>
      <c r="E90" s="146">
        <v>1</v>
      </c>
      <c r="F90" s="281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280" t="s">
        <v>22</v>
      </c>
      <c r="E91" s="146">
        <v>1</v>
      </c>
      <c r="F91" s="281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280" t="s">
        <v>22</v>
      </c>
      <c r="E92" s="146">
        <v>1</v>
      </c>
      <c r="F92" s="281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280" t="s">
        <v>23</v>
      </c>
      <c r="E93" s="146">
        <v>1</v>
      </c>
      <c r="F93" s="281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280" t="s">
        <v>23</v>
      </c>
      <c r="E94" s="146">
        <v>1</v>
      </c>
      <c r="F94" s="281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280" t="s">
        <v>23</v>
      </c>
      <c r="E95" s="146">
        <v>1</v>
      </c>
      <c r="F95" s="281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280" t="s">
        <v>23</v>
      </c>
      <c r="E96" s="146">
        <v>1</v>
      </c>
      <c r="F96" s="281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280" t="s">
        <v>23</v>
      </c>
      <c r="E97" s="146">
        <v>1</v>
      </c>
      <c r="F97" s="281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284" t="s">
        <v>23</v>
      </c>
      <c r="E98" s="168">
        <v>1</v>
      </c>
      <c r="F98" s="285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280" t="s">
        <v>23</v>
      </c>
      <c r="E99" s="146">
        <v>1</v>
      </c>
      <c r="F99" s="281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280" t="s">
        <v>24</v>
      </c>
      <c r="E100" s="146">
        <v>1</v>
      </c>
      <c r="F100" s="281" t="s">
        <v>627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280" t="s">
        <v>24</v>
      </c>
      <c r="E101" s="146">
        <v>1</v>
      </c>
      <c r="F101" s="281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280" t="s">
        <v>24</v>
      </c>
      <c r="E102" s="146">
        <v>1</v>
      </c>
      <c r="F102" s="281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280" t="s">
        <v>24</v>
      </c>
      <c r="E103" s="146">
        <v>1</v>
      </c>
      <c r="F103" s="281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280" t="s">
        <v>24</v>
      </c>
      <c r="E104" s="146">
        <v>1</v>
      </c>
      <c r="F104" s="281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280" t="s">
        <v>29</v>
      </c>
      <c r="E110" s="194">
        <v>1</v>
      </c>
      <c r="F110" s="281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280" t="s">
        <v>29</v>
      </c>
      <c r="E111" s="194">
        <v>1</v>
      </c>
      <c r="F111" s="281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280" t="s">
        <v>29</v>
      </c>
      <c r="E112" s="146">
        <v>1</v>
      </c>
      <c r="F112" s="281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280" t="s">
        <v>29</v>
      </c>
      <c r="E113" s="146">
        <v>1</v>
      </c>
      <c r="F113" s="281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280" t="s">
        <v>29</v>
      </c>
      <c r="E114" s="146">
        <v>1</v>
      </c>
      <c r="F114" s="281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280" t="s">
        <v>29</v>
      </c>
      <c r="E115" s="146">
        <v>1</v>
      </c>
      <c r="F115" s="281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280" t="s">
        <v>29</v>
      </c>
      <c r="E116" s="146">
        <v>1</v>
      </c>
      <c r="F116" s="281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280" t="s">
        <v>29</v>
      </c>
      <c r="E117" s="146">
        <v>1</v>
      </c>
      <c r="F117" s="281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280" t="s">
        <v>29</v>
      </c>
      <c r="E118" s="146">
        <v>1</v>
      </c>
      <c r="F118" s="281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280" t="s">
        <v>29</v>
      </c>
      <c r="E119" s="146">
        <v>1</v>
      </c>
      <c r="F119" s="281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280" t="s">
        <v>29</v>
      </c>
      <c r="E120" s="146">
        <v>1</v>
      </c>
      <c r="F120" s="281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280" t="s">
        <v>29</v>
      </c>
      <c r="E121" s="146">
        <v>1</v>
      </c>
      <c r="F121" s="281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280" t="s">
        <v>29</v>
      </c>
      <c r="E122" s="146">
        <v>1</v>
      </c>
      <c r="F122" s="281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280" t="s">
        <v>29</v>
      </c>
      <c r="E123" s="146">
        <v>1</v>
      </c>
      <c r="F123" s="281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280" t="s">
        <v>29</v>
      </c>
      <c r="E124" s="146">
        <v>1</v>
      </c>
      <c r="F124" s="281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283" t="s">
        <v>29</v>
      </c>
      <c r="E125" s="163">
        <v>1</v>
      </c>
      <c r="F125" s="286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280" t="s">
        <v>29</v>
      </c>
      <c r="E126" s="146">
        <v>1</v>
      </c>
      <c r="F126" s="281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280" t="s">
        <v>29</v>
      </c>
      <c r="E127" s="146">
        <v>1</v>
      </c>
      <c r="F127" s="281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280" t="s">
        <v>29</v>
      </c>
      <c r="E128" s="146">
        <v>1</v>
      </c>
      <c r="F128" s="281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280" t="s">
        <v>29</v>
      </c>
      <c r="E129" s="146">
        <v>1</v>
      </c>
      <c r="F129" s="281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280" t="s">
        <v>29</v>
      </c>
      <c r="E130" s="146">
        <v>1</v>
      </c>
      <c r="F130" s="281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280" t="s">
        <v>30</v>
      </c>
      <c r="E131" s="146">
        <v>1</v>
      </c>
      <c r="F131" s="281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280" t="s">
        <v>30</v>
      </c>
      <c r="E132" s="146">
        <v>1</v>
      </c>
      <c r="F132" s="281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280" t="s">
        <v>30</v>
      </c>
      <c r="E133" s="146">
        <v>1</v>
      </c>
      <c r="F133" s="281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280" t="s">
        <v>30</v>
      </c>
      <c r="E134" s="146">
        <v>1</v>
      </c>
      <c r="F134" s="281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280" t="s">
        <v>30</v>
      </c>
      <c r="E135" s="146">
        <v>1</v>
      </c>
      <c r="F135" s="281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280" t="s">
        <v>30</v>
      </c>
      <c r="E136" s="146">
        <v>1</v>
      </c>
      <c r="F136" s="281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280" t="s">
        <v>302</v>
      </c>
      <c r="E137" s="146">
        <v>1</v>
      </c>
      <c r="F137" s="281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280" t="s">
        <v>302</v>
      </c>
      <c r="E138" s="146">
        <v>1</v>
      </c>
      <c r="F138" s="281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280" t="s">
        <v>302</v>
      </c>
      <c r="E139" s="146">
        <v>1</v>
      </c>
      <c r="F139" s="281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280" t="s">
        <v>302</v>
      </c>
      <c r="E140" s="146">
        <v>1</v>
      </c>
      <c r="F140" s="281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280" t="s">
        <v>302</v>
      </c>
      <c r="E141" s="146">
        <v>1</v>
      </c>
      <c r="F141" s="281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280" t="s">
        <v>302</v>
      </c>
      <c r="E142" s="146">
        <v>1</v>
      </c>
      <c r="F142" s="281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280" t="s">
        <v>302</v>
      </c>
      <c r="E143" s="146">
        <v>1</v>
      </c>
      <c r="F143" s="281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280" t="s">
        <v>31</v>
      </c>
      <c r="E144" s="146">
        <v>1</v>
      </c>
      <c r="F144" s="281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167" t="s">
        <v>86</v>
      </c>
      <c r="B145" s="168" t="s">
        <v>121</v>
      </c>
      <c r="C145" s="168" t="s">
        <v>474</v>
      </c>
      <c r="D145" s="284" t="s">
        <v>31</v>
      </c>
      <c r="E145" s="168">
        <v>1</v>
      </c>
      <c r="F145" s="285" t="s">
        <v>352</v>
      </c>
      <c r="G145" s="198" t="s">
        <v>366</v>
      </c>
      <c r="H145" s="199">
        <v>436.04</v>
      </c>
      <c r="I145" s="167"/>
      <c r="J145" s="168"/>
      <c r="K145" s="199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280" t="s">
        <v>31</v>
      </c>
      <c r="E146" s="146">
        <v>1</v>
      </c>
      <c r="F146" s="281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280" t="s">
        <v>31</v>
      </c>
      <c r="E147" s="146">
        <v>1</v>
      </c>
      <c r="F147" s="281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280" t="s">
        <v>31</v>
      </c>
      <c r="E148" s="146">
        <v>1</v>
      </c>
      <c r="F148" s="281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280" t="s">
        <v>31</v>
      </c>
      <c r="E149" s="146">
        <v>1</v>
      </c>
      <c r="F149" s="281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280" t="s">
        <v>31</v>
      </c>
      <c r="E150" s="146">
        <v>1</v>
      </c>
      <c r="F150" s="281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280" t="s">
        <v>31</v>
      </c>
      <c r="E151" s="146">
        <v>1</v>
      </c>
      <c r="F151" s="281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280" t="s">
        <v>453</v>
      </c>
      <c r="E152" s="146">
        <v>1</v>
      </c>
      <c r="F152" s="281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280" t="s">
        <v>32</v>
      </c>
      <c r="E153" s="146">
        <v>1</v>
      </c>
      <c r="F153" s="281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285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87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285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87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627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281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281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190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ht="15">
      <c r="A195" s="263" t="s">
        <v>35</v>
      </c>
      <c r="B195" s="274"/>
      <c r="C195" s="266"/>
      <c r="D195" s="266"/>
      <c r="E195" s="266"/>
      <c r="F195" s="266"/>
      <c r="G195" s="275"/>
      <c r="H195" s="196"/>
      <c r="I195" s="196"/>
      <c r="J195" s="196"/>
      <c r="K195" s="19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mergeCells count="5">
    <mergeCell ref="A1:D1"/>
    <mergeCell ref="A5:K5"/>
    <mergeCell ref="A81:H81"/>
    <mergeCell ref="A156:H156"/>
    <mergeCell ref="A170:H170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K200"/>
  <sheetViews>
    <sheetView workbookViewId="0">
      <selection sqref="A1:XFD1048576"/>
    </sheetView>
  </sheetViews>
  <sheetFormatPr defaultRowHeight="14.25"/>
  <cols>
    <col min="1" max="1" width="64.625" style="1" bestFit="1" customWidth="1"/>
    <col min="2" max="2" width="11.625" style="1" customWidth="1"/>
    <col min="3" max="3" width="15.75" style="1" bestFit="1" customWidth="1"/>
    <col min="4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277" t="s">
        <v>460</v>
      </c>
      <c r="B2" s="134" t="s">
        <v>541</v>
      </c>
      <c r="C2" s="135" t="s">
        <v>373</v>
      </c>
      <c r="D2" s="135" t="s">
        <v>374</v>
      </c>
      <c r="E2" s="136"/>
      <c r="F2" s="278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279"/>
      <c r="G3" s="138"/>
      <c r="H3" s="139"/>
      <c r="I3" s="139"/>
      <c r="J3" s="139"/>
      <c r="K3" s="139"/>
    </row>
    <row r="4" spans="1:11" ht="15">
      <c r="A4" s="145"/>
      <c r="B4" s="146"/>
      <c r="C4" s="147"/>
      <c r="D4" s="280"/>
      <c r="E4" s="146"/>
      <c r="F4" s="281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Tabela216283440465258641824[[#This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280" t="s">
        <v>15</v>
      </c>
      <c r="E8" s="146">
        <v>1</v>
      </c>
      <c r="F8" s="281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Tabela216283440465258641824[[#This Row],[REPRESENTAÇÃO]]+Tabela216283440465258641824[[#This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280" t="s">
        <v>15</v>
      </c>
      <c r="E9" s="136">
        <v>1</v>
      </c>
      <c r="F9" s="281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Tabela216283440465258641824[[#This Row],[REPRESENTAÇÃO]]+Tabela216283440465258641824[[#This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280" t="s">
        <v>15</v>
      </c>
      <c r="E10" s="146">
        <v>1</v>
      </c>
      <c r="F10" s="281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Tabela216283440465258641824[[#This Row],[REPRESENTAÇÃO]]+Tabela216283440465258641824[[#This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280" t="s">
        <v>145</v>
      </c>
      <c r="E11" s="136">
        <v>1</v>
      </c>
      <c r="F11" s="28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Tabela216283440465258641824[[#This Row],[REPRESENTAÇÃO]]+Tabela216283440465258641824[[#This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280" t="s">
        <v>510</v>
      </c>
      <c r="E12" s="136">
        <v>1</v>
      </c>
      <c r="F12" s="281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Tabela216283440465258641824[[#This Row],[REPRESENTAÇÃO]]+Tabela216283440465258641824[[#This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280" t="s">
        <v>145</v>
      </c>
      <c r="E13" s="136">
        <v>1</v>
      </c>
      <c r="F13" s="281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Tabela216283440465258641824[[#This Row],[REPRESENTAÇÃO]]+Tabela216283440465258641824[[#This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280" t="s">
        <v>145</v>
      </c>
      <c r="E14" s="136">
        <v>1</v>
      </c>
      <c r="F14" s="281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Tabela216283440465258641824[[#This Row],[REPRESENTAÇÃO]]+Tabela216283440465258641824[[#This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280" t="s">
        <v>146</v>
      </c>
      <c r="E15" s="136">
        <v>1</v>
      </c>
      <c r="F15" s="281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Tabela216283440465258641824[[#This Row],[REPRESENTAÇÃO]]+Tabela216283440465258641824[[#This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280" t="s">
        <v>146</v>
      </c>
      <c r="E16" s="136">
        <v>1</v>
      </c>
      <c r="F16" s="281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Tabela216283440465258641824[[#This Row],[REPRESENTAÇÃO]]+Tabela216283440465258641824[[#This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280" t="s">
        <v>146</v>
      </c>
      <c r="E17" s="136">
        <v>1</v>
      </c>
      <c r="F17" s="281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Tabela216283440465258641824[[#This Row],[REPRESENTAÇÃO]]+Tabela216283440465258641824[[#This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280" t="s">
        <v>146</v>
      </c>
      <c r="E18" s="136">
        <v>1</v>
      </c>
      <c r="F18" s="281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Tabela216283440465258641824[[#This Row],[REPRESENTAÇÃO]]+Tabela216283440465258641824[[#This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280" t="s">
        <v>16</v>
      </c>
      <c r="E19" s="136">
        <v>1</v>
      </c>
      <c r="F19" s="281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Tabela216283440465258641824[[#This Row],[REPRESENTAÇÃO]]+Tabela216283440465258641824[[#This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280" t="s">
        <v>16</v>
      </c>
      <c r="E20" s="136">
        <v>1</v>
      </c>
      <c r="F20" s="281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Tabela216283440465258641824[[#This Row],[REPRESENTAÇÃO]]+Tabela216283440465258641824[[#This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280" t="s">
        <v>16</v>
      </c>
      <c r="E21" s="136">
        <v>1</v>
      </c>
      <c r="F21" s="281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Tabela216283440465258641824[[#This Row],[REPRESENTAÇÃO]]+Tabela216283440465258641824[[#This Row],[VENCIMENTO]]</f>
        <v>5647.75</v>
      </c>
    </row>
    <row r="22" spans="1:11" ht="15">
      <c r="A22" s="282" t="s">
        <v>59</v>
      </c>
      <c r="B22" s="163" t="s">
        <v>97</v>
      </c>
      <c r="C22" s="163" t="s">
        <v>127</v>
      </c>
      <c r="D22" s="283" t="s">
        <v>16</v>
      </c>
      <c r="E22" s="166">
        <v>1</v>
      </c>
      <c r="F22" s="281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Tabela216283440465258641824[[#This Row],[REPRESENTAÇÃO]]+Tabela216283440465258641824[[#This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284" t="s">
        <v>16</v>
      </c>
      <c r="E23" s="170">
        <v>1</v>
      </c>
      <c r="F23" s="285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Tabela216283440465258641824[[#This Row],[REPRESENTAÇÃO]]+Tabela216283440465258641824[[#This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280" t="s">
        <v>16</v>
      </c>
      <c r="E24" s="136">
        <v>1</v>
      </c>
      <c r="F24" s="281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Tabela216283440465258641824[[#This Row],[REPRESENTAÇÃO]]+Tabela216283440465258641824[[#This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280" t="s">
        <v>16</v>
      </c>
      <c r="E25" s="136">
        <v>1</v>
      </c>
      <c r="F25" s="281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Tabela216283440465258641824[[#This Row],[REPRESENTAÇÃO]]+Tabela216283440465258641824[[#This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280" t="s">
        <v>16</v>
      </c>
      <c r="E26" s="136">
        <v>1</v>
      </c>
      <c r="F26" s="281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Tabela216283440465258641824[[#This Row],[REPRESENTAÇÃO]]+Tabela216283440465258641824[[#This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280" t="s">
        <v>16</v>
      </c>
      <c r="E27" s="136">
        <v>1</v>
      </c>
      <c r="F27" s="281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Tabela216283440465258641824[[#This Row],[REPRESENTAÇÃO]]+Tabela216283440465258641824[[#This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280" t="s">
        <v>16</v>
      </c>
      <c r="E28" s="136">
        <v>1</v>
      </c>
      <c r="F28" s="281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Tabela216283440465258641824[[#This Row],[REPRESENTAÇÃO]]+Tabela216283440465258641824[[#This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280" t="s">
        <v>147</v>
      </c>
      <c r="E29" s="136">
        <v>1</v>
      </c>
      <c r="F29" s="281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Tabela216283440465258641824[[#This Row],[REPRESENTAÇÃO]]+Tabela216283440465258641824[[#This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280" t="s">
        <v>147</v>
      </c>
      <c r="E30" s="136">
        <v>1</v>
      </c>
      <c r="F30" s="281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Tabela216283440465258641824[[#This Row],[REPRESENTAÇÃO]]+Tabela216283440465258641824[[#This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280" t="s">
        <v>147</v>
      </c>
      <c r="E31" s="136">
        <v>1</v>
      </c>
      <c r="F31" s="281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Tabela216283440465258641824[[#This Row],[REPRESENTAÇÃO]]+Tabela216283440465258641824[[#This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280" t="s">
        <v>567</v>
      </c>
      <c r="E32" s="136">
        <v>1</v>
      </c>
      <c r="F32" s="281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Tabela216283440465258641824[[#This Row],[REPRESENTAÇÃO]]+Tabela216283440465258641824[[#This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280" t="s">
        <v>147</v>
      </c>
      <c r="E33" s="136">
        <v>1</v>
      </c>
      <c r="F33" s="281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Tabela216283440465258641824[[#This Row],[REPRESENTAÇÃO]]+Tabela216283440465258641824[[#This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283" t="s">
        <v>147</v>
      </c>
      <c r="E34" s="166">
        <v>1</v>
      </c>
      <c r="F34" s="286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Tabela216283440465258641824[[#This Row],[REPRESENTAÇÃO]]+Tabela216283440465258641824[[#This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280" t="s">
        <v>147</v>
      </c>
      <c r="E35" s="136">
        <v>1</v>
      </c>
      <c r="F35" s="281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Tabela216283440465258641824[[#This Row],[REPRESENTAÇÃO]]+Tabela216283440465258641824[[#This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280" t="s">
        <v>147</v>
      </c>
      <c r="E36" s="136">
        <v>1</v>
      </c>
      <c r="F36" s="281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Tabela216283440465258641824[[#This Row],[REPRESENTAÇÃO]]+Tabela216283440465258641824[[#This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280" t="s">
        <v>147</v>
      </c>
      <c r="E37" s="136">
        <v>1</v>
      </c>
      <c r="F37" s="281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Tabela216283440465258641824[[#This Row],[REPRESENTAÇÃO]]+Tabela216283440465258641824[[#This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280" t="s">
        <v>147</v>
      </c>
      <c r="E38" s="136">
        <v>1</v>
      </c>
      <c r="F38" s="281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Tabela216283440465258641824[[#This Row],[REPRESENTAÇÃO]]+Tabela216283440465258641824[[#This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280" t="s">
        <v>147</v>
      </c>
      <c r="E39" s="136">
        <v>1</v>
      </c>
      <c r="F39" s="281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Tabela216283440465258641824[[#This Row],[REPRESENTAÇÃO]]+Tabela216283440465258641824[[#This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280" t="s">
        <v>147</v>
      </c>
      <c r="E40" s="136">
        <v>1</v>
      </c>
      <c r="F40" s="281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Tabela216283440465258641824[[#This Row],[REPRESENTAÇÃO]]+Tabela216283440465258641824[[#This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280" t="s">
        <v>147</v>
      </c>
      <c r="E41" s="136">
        <v>1</v>
      </c>
      <c r="F41" s="281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Tabela216283440465258641824[[#This Row],[REPRESENTAÇÃO]]+Tabela216283440465258641824[[#This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280" t="s">
        <v>147</v>
      </c>
      <c r="E42" s="136">
        <v>1</v>
      </c>
      <c r="F42" s="281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Tabela216283440465258641824[[#This Row],[REPRESENTAÇÃO]]+Tabela216283440465258641824[[#This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280" t="s">
        <v>147</v>
      </c>
      <c r="E43" s="136">
        <v>1</v>
      </c>
      <c r="F43" s="281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Tabela216283440465258641824[[#This Row],[REPRESENTAÇÃO]]+Tabela216283440465258641824[[#This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280" t="s">
        <v>18</v>
      </c>
      <c r="E44" s="136">
        <v>1</v>
      </c>
      <c r="F44" s="281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Tabela216283440465258641824[[#This Row],[REPRESENTAÇÃO]]+Tabela216283440465258641824[[#This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280" t="s">
        <v>18</v>
      </c>
      <c r="E45" s="136">
        <v>1</v>
      </c>
      <c r="F45" s="281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Tabela216283440465258641824[[#This Row],[REPRESENTAÇÃO]]+Tabela216283440465258641824[[#This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280" t="s">
        <v>18</v>
      </c>
      <c r="E46" s="136">
        <v>1</v>
      </c>
      <c r="F46" s="281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Tabela216283440465258641824[[#This Row],[REPRESENTAÇÃO]]+Tabela216283440465258641824[[#This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280" t="s">
        <v>18</v>
      </c>
      <c r="E47" s="136">
        <v>1</v>
      </c>
      <c r="F47" s="281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Tabela216283440465258641824[[#This Row],[REPRESENTAÇÃO]]+Tabela216283440465258641824[[#This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280" t="s">
        <v>18</v>
      </c>
      <c r="E48" s="136">
        <v>1</v>
      </c>
      <c r="F48" s="281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Tabela216283440465258641824[[#This Row],[REPRESENTAÇÃO]]+Tabela216283440465258641824[[#This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280" t="s">
        <v>18</v>
      </c>
      <c r="E49" s="136">
        <v>1</v>
      </c>
      <c r="F49" s="281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Tabela216283440465258641824[[#This Row],[REPRESENTAÇÃO]]+Tabela216283440465258641824[[#This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280" t="s">
        <v>18</v>
      </c>
      <c r="E50" s="136">
        <v>1</v>
      </c>
      <c r="F50" s="281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Tabela216283440465258641824[[#This Row],[REPRESENTAÇÃO]]+Tabela216283440465258641824[[#This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280" t="s">
        <v>18</v>
      </c>
      <c r="E51" s="136">
        <v>1</v>
      </c>
      <c r="F51" s="281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Tabela216283440465258641824[[#This Row],[REPRESENTAÇÃO]]+Tabela216283440465258641824[[#This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280" t="s">
        <v>18</v>
      </c>
      <c r="E52" s="136">
        <v>1</v>
      </c>
      <c r="F52" s="281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Tabela216283440465258641824[[#This Row],[REPRESENTAÇÃO]]+Tabela216283440465258641824[[#This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280" t="s">
        <v>18</v>
      </c>
      <c r="E53" s="136">
        <v>1</v>
      </c>
      <c r="F53" s="281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Tabela216283440465258641824[[#This Row],[REPRESENTAÇÃO]]+Tabela216283440465258641824[[#This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280" t="s">
        <v>18</v>
      </c>
      <c r="E54" s="136">
        <v>1</v>
      </c>
      <c r="F54" s="281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Tabela216283440465258641824[[#This Row],[REPRESENTAÇÃO]]+Tabela216283440465258641824[[#This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280" t="s">
        <v>18</v>
      </c>
      <c r="E55" s="136">
        <v>1</v>
      </c>
      <c r="F55" s="281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Tabela216283440465258641824[[#This Row],[REPRESENTAÇÃO]]+Tabela216283440465258641824[[#This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280" t="s">
        <v>18</v>
      </c>
      <c r="E56" s="136">
        <v>1</v>
      </c>
      <c r="F56" s="281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Tabela216283440465258641824[[#This Row],[REPRESENTAÇÃO]]+Tabela216283440465258641824[[#This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280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Tabela216283440465258641824[[#This Row],[REPRESENTAÇÃO]]+Tabela216283440465258641824[[#This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280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Tabela216283440465258641824[[#This Row],[REPRESENTAÇÃO]]+Tabela216283440465258641824[[#This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280" t="s">
        <v>19</v>
      </c>
      <c r="E59" s="136">
        <v>1</v>
      </c>
      <c r="F59" s="281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Tabela216283440465258641824[[#This Row],[REPRESENTAÇÃO]]+Tabela216283440465258641824[[#This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280" t="s">
        <v>19</v>
      </c>
      <c r="E60" s="136">
        <v>1</v>
      </c>
      <c r="F60" s="281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Tabela216283440465258641824[[#This Row],[REPRESENTAÇÃO]]+Tabela216283440465258641824[[#This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280" t="s">
        <v>19</v>
      </c>
      <c r="E61" s="136">
        <v>1</v>
      </c>
      <c r="F61" s="281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Tabela216283440465258641824[[#This Row],[REPRESENTAÇÃO]]+Tabela216283440465258641824[[#This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280" t="s">
        <v>19</v>
      </c>
      <c r="E62" s="136">
        <v>1</v>
      </c>
      <c r="F62" s="281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Tabela216283440465258641824[[#This Row],[REPRESENTAÇÃO]]+Tabela216283440465258641824[[#This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280" t="s">
        <v>19</v>
      </c>
      <c r="E63" s="136">
        <v>1</v>
      </c>
      <c r="F63" s="281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Tabela216283440465258641824[[#This Row],[REPRESENTAÇÃO]]+Tabela216283440465258641824[[#This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280" t="s">
        <v>19</v>
      </c>
      <c r="E64" s="136">
        <v>1</v>
      </c>
      <c r="F64" s="281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Tabela216283440465258641824[[#This Row],[REPRESENTAÇÃO]]+Tabela216283440465258641824[[#This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280" t="s">
        <v>19</v>
      </c>
      <c r="E65" s="136">
        <v>1</v>
      </c>
      <c r="F65" s="281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Tabela216283440465258641824[[#This Row],[REPRESENTAÇÃO]]+Tabela216283440465258641824[[#This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280" t="s">
        <v>19</v>
      </c>
      <c r="E66" s="136">
        <v>1</v>
      </c>
      <c r="F66" s="281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Tabela216283440465258641824[[#This Row],[REPRESENTAÇÃO]]+Tabela216283440465258641824[[#This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280" t="s">
        <v>19</v>
      </c>
      <c r="E67" s="136">
        <v>1</v>
      </c>
      <c r="F67" s="281" t="s">
        <v>626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Tabela216283440465258641824[[#This Row],[REPRESENTAÇÃO]]+Tabela216283440465258641824[[#This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280" t="s">
        <v>19</v>
      </c>
      <c r="E68" s="136">
        <v>1</v>
      </c>
      <c r="F68" s="281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Tabela216283440465258641824[[#This Row],[REPRESENTAÇÃO]]+Tabela216283440465258641824[[#This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280" t="s">
        <v>19</v>
      </c>
      <c r="E69" s="136">
        <v>1</v>
      </c>
      <c r="F69" s="281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Tabela216283440465258641824[[#This Row],[REPRESENTAÇÃO]]+Tabela216283440465258641824[[#This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280" t="s">
        <v>19</v>
      </c>
      <c r="E70" s="136">
        <v>1</v>
      </c>
      <c r="F70" s="281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Tabela216283440465258641824[[#This Row],[REPRESENTAÇÃO]]+Tabela216283440465258641824[[#This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280" t="s">
        <v>19</v>
      </c>
      <c r="E71" s="136">
        <v>1</v>
      </c>
      <c r="F71" s="281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Tabela216283440465258641824[[#This Row],[REPRESENTAÇÃO]]+Tabela216283440465258641824[[#This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280" t="s">
        <v>19</v>
      </c>
      <c r="E72" s="136">
        <v>1</v>
      </c>
      <c r="F72" s="281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Tabela216283440465258641824[[#This Row],[REPRESENTAÇÃO]]+Tabela216283440465258641824[[#This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280" t="s">
        <v>148</v>
      </c>
      <c r="E73" s="136">
        <v>1</v>
      </c>
      <c r="F73" s="281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Tabela216283440465258641824[[#This Row],[REPRESENTAÇÃO]]+Tabela216283440465258641824[[#This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280" t="s">
        <v>148</v>
      </c>
      <c r="E74" s="136">
        <v>1</v>
      </c>
      <c r="F74" s="281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Tabela216283440465258641824[[#This Row],[REPRESENTAÇÃO]]+Tabela216283440465258641824[[#This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280" t="s">
        <v>148</v>
      </c>
      <c r="E75" s="136">
        <v>1</v>
      </c>
      <c r="F75" s="281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Tabela216283440465258641824[[#This Row],[REPRESENTAÇÃO]]+Tabela216283440465258641824[[#This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280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Tabela216283440465258641824[[#This Row],[REPRESENTAÇÃO]]+Tabela216283440465258641824[[#This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280" t="s">
        <v>148</v>
      </c>
      <c r="E77" s="136">
        <v>1</v>
      </c>
      <c r="F77" s="281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Tabela216283440465258641824[[#This Row],[REPRESENTAÇÃO]]+Tabela216283440465258641824[[#This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280" t="s">
        <v>149</v>
      </c>
      <c r="E78" s="136">
        <v>1</v>
      </c>
      <c r="F78" s="281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Tabela216283440465258641824[[#This Row],[REPRESENTAÇÃO]]+Tabela216283440465258641824[[#This Row],[VENCIMENTO]]</f>
        <v>1162.78</v>
      </c>
    </row>
    <row r="79" spans="1:11" ht="15">
      <c r="A79" s="145"/>
      <c r="B79" s="146"/>
      <c r="C79" s="146"/>
      <c r="D79" s="280"/>
      <c r="E79" s="145"/>
      <c r="F79" s="281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280" t="s">
        <v>200</v>
      </c>
      <c r="E83" s="146">
        <v>1</v>
      </c>
      <c r="F83" s="281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280" t="s">
        <v>200</v>
      </c>
      <c r="E84" s="194">
        <v>1</v>
      </c>
      <c r="F84" s="281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280" t="s">
        <v>21</v>
      </c>
      <c r="E85" s="146">
        <v>1</v>
      </c>
      <c r="F85" s="281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280" t="s">
        <v>21</v>
      </c>
      <c r="E86" s="146">
        <v>1</v>
      </c>
      <c r="F86" s="281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280" t="s">
        <v>22</v>
      </c>
      <c r="E87" s="146">
        <v>1</v>
      </c>
      <c r="F87" s="281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280" t="s">
        <v>22</v>
      </c>
      <c r="E88" s="146">
        <v>1</v>
      </c>
      <c r="F88" s="281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280" t="s">
        <v>22</v>
      </c>
      <c r="E89" s="146">
        <v>1</v>
      </c>
      <c r="F89" s="281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280" t="s">
        <v>22</v>
      </c>
      <c r="E90" s="146">
        <v>1</v>
      </c>
      <c r="F90" s="281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280" t="s">
        <v>22</v>
      </c>
      <c r="E91" s="146">
        <v>1</v>
      </c>
      <c r="F91" s="281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280" t="s">
        <v>22</v>
      </c>
      <c r="E92" s="146">
        <v>1</v>
      </c>
      <c r="F92" s="281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280" t="s">
        <v>23</v>
      </c>
      <c r="E93" s="146">
        <v>1</v>
      </c>
      <c r="F93" s="281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280" t="s">
        <v>23</v>
      </c>
      <c r="E94" s="146">
        <v>1</v>
      </c>
      <c r="F94" s="281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280" t="s">
        <v>23</v>
      </c>
      <c r="E95" s="146">
        <v>1</v>
      </c>
      <c r="F95" s="281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280" t="s">
        <v>23</v>
      </c>
      <c r="E96" s="146">
        <v>1</v>
      </c>
      <c r="F96" s="281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280" t="s">
        <v>23</v>
      </c>
      <c r="E97" s="146">
        <v>1</v>
      </c>
      <c r="F97" s="281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284" t="s">
        <v>23</v>
      </c>
      <c r="E98" s="168">
        <v>1</v>
      </c>
      <c r="F98" s="285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280" t="s">
        <v>23</v>
      </c>
      <c r="E99" s="146">
        <v>1</v>
      </c>
      <c r="F99" s="281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280" t="s">
        <v>24</v>
      </c>
      <c r="E100" s="146">
        <v>1</v>
      </c>
      <c r="F100" s="281" t="s">
        <v>627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280" t="s">
        <v>24</v>
      </c>
      <c r="E101" s="146">
        <v>1</v>
      </c>
      <c r="F101" s="281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280" t="s">
        <v>24</v>
      </c>
      <c r="E102" s="146">
        <v>1</v>
      </c>
      <c r="F102" s="281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280" t="s">
        <v>24</v>
      </c>
      <c r="E103" s="146">
        <v>1</v>
      </c>
      <c r="F103" s="281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280" t="s">
        <v>24</v>
      </c>
      <c r="E104" s="146">
        <v>1</v>
      </c>
      <c r="F104" s="281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280" t="s">
        <v>29</v>
      </c>
      <c r="E110" s="194">
        <v>1</v>
      </c>
      <c r="F110" s="281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280" t="s">
        <v>29</v>
      </c>
      <c r="E111" s="194">
        <v>1</v>
      </c>
      <c r="F111" s="281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280" t="s">
        <v>29</v>
      </c>
      <c r="E112" s="146">
        <v>1</v>
      </c>
      <c r="F112" s="281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280" t="s">
        <v>29</v>
      </c>
      <c r="E113" s="146">
        <v>1</v>
      </c>
      <c r="F113" s="281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280" t="s">
        <v>29</v>
      </c>
      <c r="E114" s="146">
        <v>1</v>
      </c>
      <c r="F114" s="281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280" t="s">
        <v>29</v>
      </c>
      <c r="E115" s="146">
        <v>1</v>
      </c>
      <c r="F115" s="281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280" t="s">
        <v>29</v>
      </c>
      <c r="E116" s="146">
        <v>1</v>
      </c>
      <c r="F116" s="281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280" t="s">
        <v>29</v>
      </c>
      <c r="E117" s="146">
        <v>1</v>
      </c>
      <c r="F117" s="281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280" t="s">
        <v>29</v>
      </c>
      <c r="E118" s="146">
        <v>1</v>
      </c>
      <c r="F118" s="281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280" t="s">
        <v>29</v>
      </c>
      <c r="E119" s="146">
        <v>1</v>
      </c>
      <c r="F119" s="281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280" t="s">
        <v>29</v>
      </c>
      <c r="E120" s="146">
        <v>1</v>
      </c>
      <c r="F120" s="281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280" t="s">
        <v>29</v>
      </c>
      <c r="E121" s="146">
        <v>1</v>
      </c>
      <c r="F121" s="281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280" t="s">
        <v>29</v>
      </c>
      <c r="E122" s="146">
        <v>1</v>
      </c>
      <c r="F122" s="281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280" t="s">
        <v>29</v>
      </c>
      <c r="E123" s="146">
        <v>1</v>
      </c>
      <c r="F123" s="281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280" t="s">
        <v>29</v>
      </c>
      <c r="E124" s="146">
        <v>1</v>
      </c>
      <c r="F124" s="281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283" t="s">
        <v>29</v>
      </c>
      <c r="E125" s="163">
        <v>1</v>
      </c>
      <c r="F125" s="286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280" t="s">
        <v>29</v>
      </c>
      <c r="E126" s="146">
        <v>1</v>
      </c>
      <c r="F126" s="281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280" t="s">
        <v>29</v>
      </c>
      <c r="E127" s="146">
        <v>1</v>
      </c>
      <c r="F127" s="281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280" t="s">
        <v>29</v>
      </c>
      <c r="E128" s="146">
        <v>1</v>
      </c>
      <c r="F128" s="281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280" t="s">
        <v>29</v>
      </c>
      <c r="E129" s="146">
        <v>1</v>
      </c>
      <c r="F129" s="281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280" t="s">
        <v>29</v>
      </c>
      <c r="E130" s="146">
        <v>1</v>
      </c>
      <c r="F130" s="281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280" t="s">
        <v>30</v>
      </c>
      <c r="E131" s="146">
        <v>1</v>
      </c>
      <c r="F131" s="281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280" t="s">
        <v>30</v>
      </c>
      <c r="E132" s="146">
        <v>1</v>
      </c>
      <c r="F132" s="281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280" t="s">
        <v>30</v>
      </c>
      <c r="E133" s="146">
        <v>1</v>
      </c>
      <c r="F133" s="281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280" t="s">
        <v>30</v>
      </c>
      <c r="E134" s="146">
        <v>1</v>
      </c>
      <c r="F134" s="281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280" t="s">
        <v>30</v>
      </c>
      <c r="E135" s="146">
        <v>1</v>
      </c>
      <c r="F135" s="281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280" t="s">
        <v>30</v>
      </c>
      <c r="E136" s="146">
        <v>1</v>
      </c>
      <c r="F136" s="281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280" t="s">
        <v>302</v>
      </c>
      <c r="E137" s="146">
        <v>1</v>
      </c>
      <c r="F137" s="281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280" t="s">
        <v>302</v>
      </c>
      <c r="E138" s="146">
        <v>1</v>
      </c>
      <c r="F138" s="281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280" t="s">
        <v>302</v>
      </c>
      <c r="E139" s="146">
        <v>1</v>
      </c>
      <c r="F139" s="281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280" t="s">
        <v>302</v>
      </c>
      <c r="E140" s="146">
        <v>1</v>
      </c>
      <c r="F140" s="281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280" t="s">
        <v>302</v>
      </c>
      <c r="E141" s="146">
        <v>1</v>
      </c>
      <c r="F141" s="281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280" t="s">
        <v>302</v>
      </c>
      <c r="E142" s="146">
        <v>1</v>
      </c>
      <c r="F142" s="281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280" t="s">
        <v>302</v>
      </c>
      <c r="E143" s="146">
        <v>1</v>
      </c>
      <c r="F143" s="281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280" t="s">
        <v>31</v>
      </c>
      <c r="E144" s="146">
        <v>1</v>
      </c>
      <c r="F144" s="281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167" t="s">
        <v>86</v>
      </c>
      <c r="B145" s="168" t="s">
        <v>121</v>
      </c>
      <c r="C145" s="168" t="s">
        <v>474</v>
      </c>
      <c r="D145" s="284" t="s">
        <v>31</v>
      </c>
      <c r="E145" s="168">
        <v>1</v>
      </c>
      <c r="F145" s="285" t="s">
        <v>352</v>
      </c>
      <c r="G145" s="198" t="s">
        <v>366</v>
      </c>
      <c r="H145" s="199">
        <v>436.04</v>
      </c>
      <c r="I145" s="167"/>
      <c r="J145" s="168"/>
      <c r="K145" s="199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280" t="s">
        <v>31</v>
      </c>
      <c r="E146" s="146">
        <v>1</v>
      </c>
      <c r="F146" s="281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280" t="s">
        <v>31</v>
      </c>
      <c r="E147" s="146">
        <v>1</v>
      </c>
      <c r="F147" s="281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280" t="s">
        <v>31</v>
      </c>
      <c r="E148" s="146">
        <v>1</v>
      </c>
      <c r="F148" s="281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280" t="s">
        <v>31</v>
      </c>
      <c r="E149" s="146">
        <v>1</v>
      </c>
      <c r="F149" s="281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280" t="s">
        <v>31</v>
      </c>
      <c r="E150" s="146">
        <v>1</v>
      </c>
      <c r="F150" s="281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280" t="s">
        <v>31</v>
      </c>
      <c r="E151" s="146">
        <v>1</v>
      </c>
      <c r="F151" s="281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280" t="s">
        <v>453</v>
      </c>
      <c r="E152" s="146">
        <v>1</v>
      </c>
      <c r="F152" s="281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280" t="s">
        <v>32</v>
      </c>
      <c r="E153" s="146">
        <v>1</v>
      </c>
      <c r="F153" s="281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285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87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285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87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627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281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281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190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ht="15">
      <c r="A195" s="263" t="s">
        <v>35</v>
      </c>
      <c r="B195" s="274"/>
      <c r="C195" s="266"/>
      <c r="D195" s="266"/>
      <c r="E195" s="266"/>
      <c r="F195" s="266"/>
      <c r="G195" s="275"/>
      <c r="H195" s="196"/>
      <c r="I195" s="196"/>
      <c r="J195" s="196"/>
      <c r="K195" s="19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mergeCells count="5">
    <mergeCell ref="A1:D1"/>
    <mergeCell ref="A5:K5"/>
    <mergeCell ref="A81:H81"/>
    <mergeCell ref="A156:H156"/>
    <mergeCell ref="A170:H170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K200"/>
  <sheetViews>
    <sheetView workbookViewId="0">
      <selection sqref="A1:XFD1048576"/>
    </sheetView>
  </sheetViews>
  <sheetFormatPr defaultRowHeight="14.25"/>
  <cols>
    <col min="1" max="1" width="64.625" style="1" bestFit="1" customWidth="1"/>
    <col min="2" max="2" width="11.625" style="1" customWidth="1"/>
    <col min="3" max="3" width="15.75" style="1" bestFit="1" customWidth="1"/>
    <col min="4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277" t="s">
        <v>460</v>
      </c>
      <c r="B2" s="134" t="s">
        <v>541</v>
      </c>
      <c r="C2" s="135" t="s">
        <v>373</v>
      </c>
      <c r="D2" s="135" t="s">
        <v>374</v>
      </c>
      <c r="E2" s="136"/>
      <c r="F2" s="278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279"/>
      <c r="G3" s="138"/>
      <c r="H3" s="139"/>
      <c r="I3" s="139"/>
      <c r="J3" s="139"/>
      <c r="K3" s="139"/>
    </row>
    <row r="4" spans="1:11" ht="15">
      <c r="A4" s="145"/>
      <c r="B4" s="146"/>
      <c r="C4" s="147"/>
      <c r="D4" s="280"/>
      <c r="E4" s="146"/>
      <c r="F4" s="281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Tabela21628344046525864182430[[#This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280" t="s">
        <v>15</v>
      </c>
      <c r="E8" s="146">
        <v>1</v>
      </c>
      <c r="F8" s="281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Tabela21628344046525864182430[[#This Row],[REPRESENTAÇÃO]]+Tabela21628344046525864182430[[#This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280" t="s">
        <v>15</v>
      </c>
      <c r="E9" s="136">
        <v>1</v>
      </c>
      <c r="F9" s="281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Tabela21628344046525864182430[[#This Row],[REPRESENTAÇÃO]]+Tabela21628344046525864182430[[#This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280" t="s">
        <v>15</v>
      </c>
      <c r="E10" s="146">
        <v>1</v>
      </c>
      <c r="F10" s="281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Tabela21628344046525864182430[[#This Row],[REPRESENTAÇÃO]]+Tabela21628344046525864182430[[#This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280" t="s">
        <v>145</v>
      </c>
      <c r="E11" s="136">
        <v>1</v>
      </c>
      <c r="F11" s="28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Tabela21628344046525864182430[[#This Row],[REPRESENTAÇÃO]]+Tabela21628344046525864182430[[#This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280" t="s">
        <v>510</v>
      </c>
      <c r="E12" s="136">
        <v>1</v>
      </c>
      <c r="F12" s="281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Tabela21628344046525864182430[[#This Row],[REPRESENTAÇÃO]]+Tabela21628344046525864182430[[#This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280" t="s">
        <v>145</v>
      </c>
      <c r="E13" s="136">
        <v>1</v>
      </c>
      <c r="F13" s="281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Tabela21628344046525864182430[[#This Row],[REPRESENTAÇÃO]]+Tabela21628344046525864182430[[#This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280" t="s">
        <v>145</v>
      </c>
      <c r="E14" s="136">
        <v>1</v>
      </c>
      <c r="F14" s="281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Tabela21628344046525864182430[[#This Row],[REPRESENTAÇÃO]]+Tabela21628344046525864182430[[#This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280" t="s">
        <v>146</v>
      </c>
      <c r="E15" s="136">
        <v>1</v>
      </c>
      <c r="F15" s="281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Tabela21628344046525864182430[[#This Row],[REPRESENTAÇÃO]]+Tabela21628344046525864182430[[#This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280" t="s">
        <v>146</v>
      </c>
      <c r="E16" s="136">
        <v>1</v>
      </c>
      <c r="F16" s="281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Tabela21628344046525864182430[[#This Row],[REPRESENTAÇÃO]]+Tabela21628344046525864182430[[#This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280" t="s">
        <v>146</v>
      </c>
      <c r="E17" s="136">
        <v>1</v>
      </c>
      <c r="F17" s="281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Tabela21628344046525864182430[[#This Row],[REPRESENTAÇÃO]]+Tabela21628344046525864182430[[#This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280" t="s">
        <v>146</v>
      </c>
      <c r="E18" s="136">
        <v>1</v>
      </c>
      <c r="F18" s="281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Tabela21628344046525864182430[[#This Row],[REPRESENTAÇÃO]]+Tabela21628344046525864182430[[#This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280" t="s">
        <v>16</v>
      </c>
      <c r="E19" s="136">
        <v>1</v>
      </c>
      <c r="F19" s="281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Tabela21628344046525864182430[[#This Row],[REPRESENTAÇÃO]]+Tabela21628344046525864182430[[#This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280" t="s">
        <v>16</v>
      </c>
      <c r="E20" s="136">
        <v>1</v>
      </c>
      <c r="F20" s="281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Tabela21628344046525864182430[[#This Row],[REPRESENTAÇÃO]]+Tabela21628344046525864182430[[#This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280" t="s">
        <v>16</v>
      </c>
      <c r="E21" s="136">
        <v>1</v>
      </c>
      <c r="F21" s="281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Tabela21628344046525864182430[[#This Row],[REPRESENTAÇÃO]]+Tabela21628344046525864182430[[#This Row],[VENCIMENTO]]</f>
        <v>5647.75</v>
      </c>
    </row>
    <row r="22" spans="1:11" ht="15">
      <c r="A22" s="282" t="s">
        <v>59</v>
      </c>
      <c r="B22" s="163" t="s">
        <v>97</v>
      </c>
      <c r="C22" s="163" t="s">
        <v>127</v>
      </c>
      <c r="D22" s="283" t="s">
        <v>16</v>
      </c>
      <c r="E22" s="166">
        <v>1</v>
      </c>
      <c r="F22" s="281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Tabela21628344046525864182430[[#This Row],[REPRESENTAÇÃO]]+Tabela21628344046525864182430[[#This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284" t="s">
        <v>16</v>
      </c>
      <c r="E23" s="170">
        <v>1</v>
      </c>
      <c r="F23" s="285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Tabela21628344046525864182430[[#This Row],[REPRESENTAÇÃO]]+Tabela21628344046525864182430[[#This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280" t="s">
        <v>16</v>
      </c>
      <c r="E24" s="136">
        <v>1</v>
      </c>
      <c r="F24" s="281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Tabela21628344046525864182430[[#This Row],[REPRESENTAÇÃO]]+Tabela21628344046525864182430[[#This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280" t="s">
        <v>16</v>
      </c>
      <c r="E25" s="136">
        <v>1</v>
      </c>
      <c r="F25" s="281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Tabela21628344046525864182430[[#This Row],[REPRESENTAÇÃO]]+Tabela21628344046525864182430[[#This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280" t="s">
        <v>16</v>
      </c>
      <c r="E26" s="136">
        <v>1</v>
      </c>
      <c r="F26" s="281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Tabela21628344046525864182430[[#This Row],[REPRESENTAÇÃO]]+Tabela21628344046525864182430[[#This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280" t="s">
        <v>16</v>
      </c>
      <c r="E27" s="136">
        <v>1</v>
      </c>
      <c r="F27" s="281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Tabela21628344046525864182430[[#This Row],[REPRESENTAÇÃO]]+Tabela21628344046525864182430[[#This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280" t="s">
        <v>16</v>
      </c>
      <c r="E28" s="136">
        <v>1</v>
      </c>
      <c r="F28" s="281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Tabela21628344046525864182430[[#This Row],[REPRESENTAÇÃO]]+Tabela21628344046525864182430[[#This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280" t="s">
        <v>147</v>
      </c>
      <c r="E29" s="136">
        <v>1</v>
      </c>
      <c r="F29" s="281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Tabela21628344046525864182430[[#This Row],[REPRESENTAÇÃO]]+Tabela21628344046525864182430[[#This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280" t="s">
        <v>147</v>
      </c>
      <c r="E30" s="136">
        <v>1</v>
      </c>
      <c r="F30" s="281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Tabela21628344046525864182430[[#This Row],[REPRESENTAÇÃO]]+Tabela21628344046525864182430[[#This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280" t="s">
        <v>147</v>
      </c>
      <c r="E31" s="136">
        <v>1</v>
      </c>
      <c r="F31" s="281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Tabela21628344046525864182430[[#This Row],[REPRESENTAÇÃO]]+Tabela21628344046525864182430[[#This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280" t="s">
        <v>567</v>
      </c>
      <c r="E32" s="136">
        <v>1</v>
      </c>
      <c r="F32" s="281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Tabela21628344046525864182430[[#This Row],[REPRESENTAÇÃO]]+Tabela21628344046525864182430[[#This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280" t="s">
        <v>147</v>
      </c>
      <c r="E33" s="136">
        <v>1</v>
      </c>
      <c r="F33" s="281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Tabela21628344046525864182430[[#This Row],[REPRESENTAÇÃO]]+Tabela21628344046525864182430[[#This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283" t="s">
        <v>147</v>
      </c>
      <c r="E34" s="166">
        <v>1</v>
      </c>
      <c r="F34" s="286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Tabela21628344046525864182430[[#This Row],[REPRESENTAÇÃO]]+Tabela21628344046525864182430[[#This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280" t="s">
        <v>147</v>
      </c>
      <c r="E35" s="136">
        <v>1</v>
      </c>
      <c r="F35" s="281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Tabela21628344046525864182430[[#This Row],[REPRESENTAÇÃO]]+Tabela21628344046525864182430[[#This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280" t="s">
        <v>147</v>
      </c>
      <c r="E36" s="136">
        <v>1</v>
      </c>
      <c r="F36" s="281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Tabela21628344046525864182430[[#This Row],[REPRESENTAÇÃO]]+Tabela21628344046525864182430[[#This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280" t="s">
        <v>147</v>
      </c>
      <c r="E37" s="136">
        <v>1</v>
      </c>
      <c r="F37" s="281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Tabela21628344046525864182430[[#This Row],[REPRESENTAÇÃO]]+Tabela21628344046525864182430[[#This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280" t="s">
        <v>147</v>
      </c>
      <c r="E38" s="136">
        <v>1</v>
      </c>
      <c r="F38" s="281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Tabela21628344046525864182430[[#This Row],[REPRESENTAÇÃO]]+Tabela21628344046525864182430[[#This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280" t="s">
        <v>147</v>
      </c>
      <c r="E39" s="136">
        <v>1</v>
      </c>
      <c r="F39" s="281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Tabela21628344046525864182430[[#This Row],[REPRESENTAÇÃO]]+Tabela21628344046525864182430[[#This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280" t="s">
        <v>147</v>
      </c>
      <c r="E40" s="136">
        <v>1</v>
      </c>
      <c r="F40" s="281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Tabela21628344046525864182430[[#This Row],[REPRESENTAÇÃO]]+Tabela21628344046525864182430[[#This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280" t="s">
        <v>147</v>
      </c>
      <c r="E41" s="136">
        <v>1</v>
      </c>
      <c r="F41" s="281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Tabela21628344046525864182430[[#This Row],[REPRESENTAÇÃO]]+Tabela21628344046525864182430[[#This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280" t="s">
        <v>147</v>
      </c>
      <c r="E42" s="136">
        <v>1</v>
      </c>
      <c r="F42" s="281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Tabela21628344046525864182430[[#This Row],[REPRESENTAÇÃO]]+Tabela21628344046525864182430[[#This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280" t="s">
        <v>147</v>
      </c>
      <c r="E43" s="136">
        <v>1</v>
      </c>
      <c r="F43" s="281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Tabela21628344046525864182430[[#This Row],[REPRESENTAÇÃO]]+Tabela21628344046525864182430[[#This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280" t="s">
        <v>18</v>
      </c>
      <c r="E44" s="136">
        <v>1</v>
      </c>
      <c r="F44" s="281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Tabela21628344046525864182430[[#This Row],[REPRESENTAÇÃO]]+Tabela21628344046525864182430[[#This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280" t="s">
        <v>18</v>
      </c>
      <c r="E45" s="136">
        <v>1</v>
      </c>
      <c r="F45" s="281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Tabela21628344046525864182430[[#This Row],[REPRESENTAÇÃO]]+Tabela21628344046525864182430[[#This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280" t="s">
        <v>18</v>
      </c>
      <c r="E46" s="136">
        <v>1</v>
      </c>
      <c r="F46" s="281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Tabela21628344046525864182430[[#This Row],[REPRESENTAÇÃO]]+Tabela21628344046525864182430[[#This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280" t="s">
        <v>18</v>
      </c>
      <c r="E47" s="136">
        <v>1</v>
      </c>
      <c r="F47" s="281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Tabela21628344046525864182430[[#This Row],[REPRESENTAÇÃO]]+Tabela21628344046525864182430[[#This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280" t="s">
        <v>18</v>
      </c>
      <c r="E48" s="136">
        <v>1</v>
      </c>
      <c r="F48" s="281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Tabela21628344046525864182430[[#This Row],[REPRESENTAÇÃO]]+Tabela21628344046525864182430[[#This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280" t="s">
        <v>18</v>
      </c>
      <c r="E49" s="136">
        <v>1</v>
      </c>
      <c r="F49" s="281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Tabela21628344046525864182430[[#This Row],[REPRESENTAÇÃO]]+Tabela21628344046525864182430[[#This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280" t="s">
        <v>18</v>
      </c>
      <c r="E50" s="136">
        <v>1</v>
      </c>
      <c r="F50" s="281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Tabela21628344046525864182430[[#This Row],[REPRESENTAÇÃO]]+Tabela21628344046525864182430[[#This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280" t="s">
        <v>18</v>
      </c>
      <c r="E51" s="136">
        <v>1</v>
      </c>
      <c r="F51" s="281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Tabela21628344046525864182430[[#This Row],[REPRESENTAÇÃO]]+Tabela21628344046525864182430[[#This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280" t="s">
        <v>18</v>
      </c>
      <c r="E52" s="136">
        <v>1</v>
      </c>
      <c r="F52" s="281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Tabela21628344046525864182430[[#This Row],[REPRESENTAÇÃO]]+Tabela21628344046525864182430[[#This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280" t="s">
        <v>18</v>
      </c>
      <c r="E53" s="136">
        <v>1</v>
      </c>
      <c r="F53" s="281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Tabela21628344046525864182430[[#This Row],[REPRESENTAÇÃO]]+Tabela21628344046525864182430[[#This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280" t="s">
        <v>18</v>
      </c>
      <c r="E54" s="136">
        <v>1</v>
      </c>
      <c r="F54" s="281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Tabela21628344046525864182430[[#This Row],[REPRESENTAÇÃO]]+Tabela21628344046525864182430[[#This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280" t="s">
        <v>18</v>
      </c>
      <c r="E55" s="136">
        <v>1</v>
      </c>
      <c r="F55" s="281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Tabela21628344046525864182430[[#This Row],[REPRESENTAÇÃO]]+Tabela21628344046525864182430[[#This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280" t="s">
        <v>18</v>
      </c>
      <c r="E56" s="136">
        <v>1</v>
      </c>
      <c r="F56" s="281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Tabela21628344046525864182430[[#This Row],[REPRESENTAÇÃO]]+Tabela21628344046525864182430[[#This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280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Tabela21628344046525864182430[[#This Row],[REPRESENTAÇÃO]]+Tabela21628344046525864182430[[#This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280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Tabela21628344046525864182430[[#This Row],[REPRESENTAÇÃO]]+Tabela21628344046525864182430[[#This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280" t="s">
        <v>19</v>
      </c>
      <c r="E59" s="136">
        <v>1</v>
      </c>
      <c r="F59" s="281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Tabela21628344046525864182430[[#This Row],[REPRESENTAÇÃO]]+Tabela21628344046525864182430[[#This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280" t="s">
        <v>19</v>
      </c>
      <c r="E60" s="136">
        <v>1</v>
      </c>
      <c r="F60" s="281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Tabela21628344046525864182430[[#This Row],[REPRESENTAÇÃO]]+Tabela21628344046525864182430[[#This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280" t="s">
        <v>19</v>
      </c>
      <c r="E61" s="136">
        <v>1</v>
      </c>
      <c r="F61" s="281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Tabela21628344046525864182430[[#This Row],[REPRESENTAÇÃO]]+Tabela21628344046525864182430[[#This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280" t="s">
        <v>19</v>
      </c>
      <c r="E62" s="136">
        <v>1</v>
      </c>
      <c r="F62" s="281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Tabela21628344046525864182430[[#This Row],[REPRESENTAÇÃO]]+Tabela21628344046525864182430[[#This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280" t="s">
        <v>19</v>
      </c>
      <c r="E63" s="136">
        <v>1</v>
      </c>
      <c r="F63" s="281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Tabela21628344046525864182430[[#This Row],[REPRESENTAÇÃO]]+Tabela21628344046525864182430[[#This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280" t="s">
        <v>19</v>
      </c>
      <c r="E64" s="136">
        <v>1</v>
      </c>
      <c r="F64" s="281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Tabela21628344046525864182430[[#This Row],[REPRESENTAÇÃO]]+Tabela21628344046525864182430[[#This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280" t="s">
        <v>19</v>
      </c>
      <c r="E65" s="136">
        <v>1</v>
      </c>
      <c r="F65" s="281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Tabela21628344046525864182430[[#This Row],[REPRESENTAÇÃO]]+Tabela21628344046525864182430[[#This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280" t="s">
        <v>19</v>
      </c>
      <c r="E66" s="136">
        <v>1</v>
      </c>
      <c r="F66" s="281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Tabela21628344046525864182430[[#This Row],[REPRESENTAÇÃO]]+Tabela21628344046525864182430[[#This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280" t="s">
        <v>19</v>
      </c>
      <c r="E67" s="136">
        <v>1</v>
      </c>
      <c r="F67" s="281" t="s">
        <v>626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Tabela21628344046525864182430[[#This Row],[REPRESENTAÇÃO]]+Tabela21628344046525864182430[[#This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280" t="s">
        <v>19</v>
      </c>
      <c r="E68" s="136">
        <v>1</v>
      </c>
      <c r="F68" s="281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Tabela21628344046525864182430[[#This Row],[REPRESENTAÇÃO]]+Tabela21628344046525864182430[[#This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280" t="s">
        <v>19</v>
      </c>
      <c r="E69" s="136">
        <v>1</v>
      </c>
      <c r="F69" s="281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Tabela21628344046525864182430[[#This Row],[REPRESENTAÇÃO]]+Tabela21628344046525864182430[[#This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280" t="s">
        <v>19</v>
      </c>
      <c r="E70" s="136">
        <v>1</v>
      </c>
      <c r="F70" s="281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Tabela21628344046525864182430[[#This Row],[REPRESENTAÇÃO]]+Tabela21628344046525864182430[[#This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280" t="s">
        <v>19</v>
      </c>
      <c r="E71" s="136">
        <v>1</v>
      </c>
      <c r="F71" s="281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Tabela21628344046525864182430[[#This Row],[REPRESENTAÇÃO]]+Tabela21628344046525864182430[[#This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280" t="s">
        <v>19</v>
      </c>
      <c r="E72" s="136">
        <v>1</v>
      </c>
      <c r="F72" s="281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Tabela21628344046525864182430[[#This Row],[REPRESENTAÇÃO]]+Tabela21628344046525864182430[[#This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280" t="s">
        <v>148</v>
      </c>
      <c r="E73" s="136">
        <v>1</v>
      </c>
      <c r="F73" s="281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Tabela21628344046525864182430[[#This Row],[REPRESENTAÇÃO]]+Tabela21628344046525864182430[[#This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280" t="s">
        <v>148</v>
      </c>
      <c r="E74" s="136">
        <v>1</v>
      </c>
      <c r="F74" s="281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Tabela21628344046525864182430[[#This Row],[REPRESENTAÇÃO]]+Tabela21628344046525864182430[[#This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280" t="s">
        <v>148</v>
      </c>
      <c r="E75" s="136">
        <v>1</v>
      </c>
      <c r="F75" s="281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Tabela21628344046525864182430[[#This Row],[REPRESENTAÇÃO]]+Tabela21628344046525864182430[[#This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280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Tabela21628344046525864182430[[#This Row],[REPRESENTAÇÃO]]+Tabela21628344046525864182430[[#This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280" t="s">
        <v>148</v>
      </c>
      <c r="E77" s="136">
        <v>1</v>
      </c>
      <c r="F77" s="281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Tabela21628344046525864182430[[#This Row],[REPRESENTAÇÃO]]+Tabela21628344046525864182430[[#This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280" t="s">
        <v>149</v>
      </c>
      <c r="E78" s="136">
        <v>1</v>
      </c>
      <c r="F78" s="281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Tabela21628344046525864182430[[#This Row],[REPRESENTAÇÃO]]+Tabela21628344046525864182430[[#This Row],[VENCIMENTO]]</f>
        <v>1162.78</v>
      </c>
    </row>
    <row r="79" spans="1:11" ht="15">
      <c r="A79" s="145"/>
      <c r="B79" s="146"/>
      <c r="C79" s="146"/>
      <c r="D79" s="280"/>
      <c r="E79" s="145"/>
      <c r="F79" s="281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280" t="s">
        <v>200</v>
      </c>
      <c r="E83" s="146">
        <v>1</v>
      </c>
      <c r="F83" s="281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280" t="s">
        <v>200</v>
      </c>
      <c r="E84" s="194">
        <v>1</v>
      </c>
      <c r="F84" s="281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280" t="s">
        <v>21</v>
      </c>
      <c r="E85" s="146">
        <v>1</v>
      </c>
      <c r="F85" s="281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280" t="s">
        <v>21</v>
      </c>
      <c r="E86" s="146">
        <v>1</v>
      </c>
      <c r="F86" s="281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280" t="s">
        <v>22</v>
      </c>
      <c r="E87" s="146">
        <v>1</v>
      </c>
      <c r="F87" s="281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280" t="s">
        <v>22</v>
      </c>
      <c r="E88" s="146">
        <v>1</v>
      </c>
      <c r="F88" s="281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280" t="s">
        <v>22</v>
      </c>
      <c r="E89" s="146">
        <v>1</v>
      </c>
      <c r="F89" s="281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280" t="s">
        <v>22</v>
      </c>
      <c r="E90" s="146">
        <v>1</v>
      </c>
      <c r="F90" s="281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280" t="s">
        <v>22</v>
      </c>
      <c r="E91" s="146">
        <v>1</v>
      </c>
      <c r="F91" s="281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280" t="s">
        <v>22</v>
      </c>
      <c r="E92" s="146">
        <v>1</v>
      </c>
      <c r="F92" s="281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280" t="s">
        <v>23</v>
      </c>
      <c r="E93" s="146">
        <v>1</v>
      </c>
      <c r="F93" s="281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280" t="s">
        <v>23</v>
      </c>
      <c r="E94" s="146">
        <v>1</v>
      </c>
      <c r="F94" s="281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280" t="s">
        <v>23</v>
      </c>
      <c r="E95" s="146">
        <v>1</v>
      </c>
      <c r="F95" s="281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280" t="s">
        <v>23</v>
      </c>
      <c r="E96" s="146">
        <v>1</v>
      </c>
      <c r="F96" s="281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280" t="s">
        <v>23</v>
      </c>
      <c r="E97" s="146">
        <v>1</v>
      </c>
      <c r="F97" s="281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284" t="s">
        <v>23</v>
      </c>
      <c r="E98" s="168">
        <v>1</v>
      </c>
      <c r="F98" s="285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280" t="s">
        <v>23</v>
      </c>
      <c r="E99" s="146">
        <v>1</v>
      </c>
      <c r="F99" s="281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280" t="s">
        <v>24</v>
      </c>
      <c r="E100" s="146">
        <v>1</v>
      </c>
      <c r="F100" s="281" t="s">
        <v>627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280" t="s">
        <v>24</v>
      </c>
      <c r="E101" s="146">
        <v>1</v>
      </c>
      <c r="F101" s="281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280" t="s">
        <v>24</v>
      </c>
      <c r="E102" s="146">
        <v>1</v>
      </c>
      <c r="F102" s="281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280" t="s">
        <v>24</v>
      </c>
      <c r="E103" s="146">
        <v>1</v>
      </c>
      <c r="F103" s="281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280" t="s">
        <v>24</v>
      </c>
      <c r="E104" s="146">
        <v>1</v>
      </c>
      <c r="F104" s="281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280" t="s">
        <v>29</v>
      </c>
      <c r="E110" s="194">
        <v>1</v>
      </c>
      <c r="F110" s="281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280" t="s">
        <v>29</v>
      </c>
      <c r="E111" s="194">
        <v>1</v>
      </c>
      <c r="F111" s="281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280" t="s">
        <v>29</v>
      </c>
      <c r="E112" s="146">
        <v>1</v>
      </c>
      <c r="F112" s="281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280" t="s">
        <v>29</v>
      </c>
      <c r="E113" s="146">
        <v>1</v>
      </c>
      <c r="F113" s="281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280" t="s">
        <v>29</v>
      </c>
      <c r="E114" s="146">
        <v>1</v>
      </c>
      <c r="F114" s="281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280" t="s">
        <v>29</v>
      </c>
      <c r="E115" s="146">
        <v>1</v>
      </c>
      <c r="F115" s="281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280" t="s">
        <v>29</v>
      </c>
      <c r="E116" s="146">
        <v>1</v>
      </c>
      <c r="F116" s="281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280" t="s">
        <v>29</v>
      </c>
      <c r="E117" s="146">
        <v>1</v>
      </c>
      <c r="F117" s="281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280" t="s">
        <v>29</v>
      </c>
      <c r="E118" s="146">
        <v>1</v>
      </c>
      <c r="F118" s="281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280" t="s">
        <v>29</v>
      </c>
      <c r="E119" s="146">
        <v>1</v>
      </c>
      <c r="F119" s="281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280" t="s">
        <v>29</v>
      </c>
      <c r="E120" s="146">
        <v>1</v>
      </c>
      <c r="F120" s="281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280" t="s">
        <v>29</v>
      </c>
      <c r="E121" s="146">
        <v>1</v>
      </c>
      <c r="F121" s="281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280" t="s">
        <v>29</v>
      </c>
      <c r="E122" s="146">
        <v>1</v>
      </c>
      <c r="F122" s="281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280" t="s">
        <v>29</v>
      </c>
      <c r="E123" s="146">
        <v>1</v>
      </c>
      <c r="F123" s="281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280" t="s">
        <v>29</v>
      </c>
      <c r="E124" s="146">
        <v>1</v>
      </c>
      <c r="F124" s="281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283" t="s">
        <v>29</v>
      </c>
      <c r="E125" s="163">
        <v>1</v>
      </c>
      <c r="F125" s="286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280" t="s">
        <v>29</v>
      </c>
      <c r="E126" s="146">
        <v>1</v>
      </c>
      <c r="F126" s="281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280" t="s">
        <v>29</v>
      </c>
      <c r="E127" s="146">
        <v>1</v>
      </c>
      <c r="F127" s="281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280" t="s">
        <v>29</v>
      </c>
      <c r="E128" s="146">
        <v>1</v>
      </c>
      <c r="F128" s="281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280" t="s">
        <v>29</v>
      </c>
      <c r="E129" s="146">
        <v>1</v>
      </c>
      <c r="F129" s="281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280" t="s">
        <v>29</v>
      </c>
      <c r="E130" s="146">
        <v>1</v>
      </c>
      <c r="F130" s="281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280" t="s">
        <v>30</v>
      </c>
      <c r="E131" s="146">
        <v>1</v>
      </c>
      <c r="F131" s="281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280" t="s">
        <v>30</v>
      </c>
      <c r="E132" s="146">
        <v>1</v>
      </c>
      <c r="F132" s="281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280" t="s">
        <v>30</v>
      </c>
      <c r="E133" s="146">
        <v>1</v>
      </c>
      <c r="F133" s="281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280" t="s">
        <v>30</v>
      </c>
      <c r="E134" s="146">
        <v>1</v>
      </c>
      <c r="F134" s="281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280" t="s">
        <v>30</v>
      </c>
      <c r="E135" s="146">
        <v>1</v>
      </c>
      <c r="F135" s="281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280" t="s">
        <v>30</v>
      </c>
      <c r="E136" s="146">
        <v>1</v>
      </c>
      <c r="F136" s="281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280" t="s">
        <v>302</v>
      </c>
      <c r="E137" s="146">
        <v>1</v>
      </c>
      <c r="F137" s="281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280" t="s">
        <v>302</v>
      </c>
      <c r="E138" s="146">
        <v>1</v>
      </c>
      <c r="F138" s="281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280" t="s">
        <v>302</v>
      </c>
      <c r="E139" s="146">
        <v>1</v>
      </c>
      <c r="F139" s="281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280" t="s">
        <v>302</v>
      </c>
      <c r="E140" s="146">
        <v>1</v>
      </c>
      <c r="F140" s="281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280" t="s">
        <v>302</v>
      </c>
      <c r="E141" s="146">
        <v>1</v>
      </c>
      <c r="F141" s="281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280" t="s">
        <v>302</v>
      </c>
      <c r="E142" s="146">
        <v>1</v>
      </c>
      <c r="F142" s="281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280" t="s">
        <v>302</v>
      </c>
      <c r="E143" s="146">
        <v>1</v>
      </c>
      <c r="F143" s="281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280" t="s">
        <v>31</v>
      </c>
      <c r="E144" s="146">
        <v>1</v>
      </c>
      <c r="F144" s="281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167" t="s">
        <v>86</v>
      </c>
      <c r="B145" s="168" t="s">
        <v>121</v>
      </c>
      <c r="C145" s="168" t="s">
        <v>474</v>
      </c>
      <c r="D145" s="284" t="s">
        <v>31</v>
      </c>
      <c r="E145" s="168">
        <v>1</v>
      </c>
      <c r="F145" s="285" t="s">
        <v>352</v>
      </c>
      <c r="G145" s="198" t="s">
        <v>366</v>
      </c>
      <c r="H145" s="199">
        <v>436.04</v>
      </c>
      <c r="I145" s="167"/>
      <c r="J145" s="168"/>
      <c r="K145" s="199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280" t="s">
        <v>31</v>
      </c>
      <c r="E146" s="146">
        <v>1</v>
      </c>
      <c r="F146" s="281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280" t="s">
        <v>31</v>
      </c>
      <c r="E147" s="146">
        <v>1</v>
      </c>
      <c r="F147" s="281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280" t="s">
        <v>31</v>
      </c>
      <c r="E148" s="146">
        <v>1</v>
      </c>
      <c r="F148" s="281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280" t="s">
        <v>31</v>
      </c>
      <c r="E149" s="146">
        <v>1</v>
      </c>
      <c r="F149" s="281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280" t="s">
        <v>31</v>
      </c>
      <c r="E150" s="146">
        <v>1</v>
      </c>
      <c r="F150" s="281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280" t="s">
        <v>31</v>
      </c>
      <c r="E151" s="146">
        <v>1</v>
      </c>
      <c r="F151" s="281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280" t="s">
        <v>453</v>
      </c>
      <c r="E152" s="146">
        <v>1</v>
      </c>
      <c r="F152" s="281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280" t="s">
        <v>32</v>
      </c>
      <c r="E153" s="146">
        <v>1</v>
      </c>
      <c r="F153" s="281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285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87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285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87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627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281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281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190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ht="15">
      <c r="A195" s="263" t="s">
        <v>35</v>
      </c>
      <c r="B195" s="274"/>
      <c r="C195" s="266"/>
      <c r="D195" s="266"/>
      <c r="E195" s="266"/>
      <c r="F195" s="266"/>
      <c r="G195" s="275"/>
      <c r="H195" s="196"/>
      <c r="I195" s="196"/>
      <c r="J195" s="196"/>
      <c r="K195" s="19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mergeCells count="5">
    <mergeCell ref="A1:D1"/>
    <mergeCell ref="A5:K5"/>
    <mergeCell ref="A81:H81"/>
    <mergeCell ref="A156:H156"/>
    <mergeCell ref="A170:H170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K200"/>
  <sheetViews>
    <sheetView workbookViewId="0">
      <selection sqref="A1:XFD1048576"/>
    </sheetView>
  </sheetViews>
  <sheetFormatPr defaultRowHeight="14.25"/>
  <cols>
    <col min="1" max="1" width="64.625" style="1" bestFit="1" customWidth="1"/>
    <col min="2" max="2" width="11.625" style="1" customWidth="1"/>
    <col min="3" max="3" width="15.75" style="1" bestFit="1" customWidth="1"/>
    <col min="4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277" t="s">
        <v>460</v>
      </c>
      <c r="B2" s="134" t="s">
        <v>541</v>
      </c>
      <c r="C2" s="135" t="s">
        <v>373</v>
      </c>
      <c r="D2" s="135" t="s">
        <v>374</v>
      </c>
      <c r="E2" s="136"/>
      <c r="F2" s="278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279"/>
      <c r="G3" s="138"/>
      <c r="H3" s="139"/>
      <c r="I3" s="139"/>
      <c r="J3" s="139"/>
      <c r="K3" s="139"/>
    </row>
    <row r="4" spans="1:11" ht="15">
      <c r="A4" s="145"/>
      <c r="B4" s="146"/>
      <c r="C4" s="147"/>
      <c r="D4" s="280"/>
      <c r="E4" s="146"/>
      <c r="F4" s="281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Tabela2162834404652586418243036[[#This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280" t="s">
        <v>15</v>
      </c>
      <c r="E8" s="146">
        <v>1</v>
      </c>
      <c r="F8" s="281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Tabela2162834404652586418243036[[#This Row],[REPRESENTAÇÃO]]+Tabela2162834404652586418243036[[#This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280" t="s">
        <v>15</v>
      </c>
      <c r="E9" s="136">
        <v>1</v>
      </c>
      <c r="F9" s="281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Tabela2162834404652586418243036[[#This Row],[REPRESENTAÇÃO]]+Tabela2162834404652586418243036[[#This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280" t="s">
        <v>15</v>
      </c>
      <c r="E10" s="146">
        <v>1</v>
      </c>
      <c r="F10" s="281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Tabela2162834404652586418243036[[#This Row],[REPRESENTAÇÃO]]+Tabela2162834404652586418243036[[#This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280" t="s">
        <v>145</v>
      </c>
      <c r="E11" s="136">
        <v>1</v>
      </c>
      <c r="F11" s="28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Tabela2162834404652586418243036[[#This Row],[REPRESENTAÇÃO]]+Tabela2162834404652586418243036[[#This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280" t="s">
        <v>510</v>
      </c>
      <c r="E12" s="136">
        <v>1</v>
      </c>
      <c r="F12" s="281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Tabela2162834404652586418243036[[#This Row],[REPRESENTAÇÃO]]+Tabela2162834404652586418243036[[#This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280" t="s">
        <v>145</v>
      </c>
      <c r="E13" s="136">
        <v>1</v>
      </c>
      <c r="F13" s="281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Tabela2162834404652586418243036[[#This Row],[REPRESENTAÇÃO]]+Tabela2162834404652586418243036[[#This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280" t="s">
        <v>145</v>
      </c>
      <c r="E14" s="136">
        <v>1</v>
      </c>
      <c r="F14" s="281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Tabela2162834404652586418243036[[#This Row],[REPRESENTAÇÃO]]+Tabela2162834404652586418243036[[#This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280" t="s">
        <v>146</v>
      </c>
      <c r="E15" s="136">
        <v>1</v>
      </c>
      <c r="F15" s="281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Tabela2162834404652586418243036[[#This Row],[REPRESENTAÇÃO]]+Tabela2162834404652586418243036[[#This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280" t="s">
        <v>146</v>
      </c>
      <c r="E16" s="136">
        <v>1</v>
      </c>
      <c r="F16" s="281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Tabela2162834404652586418243036[[#This Row],[REPRESENTAÇÃO]]+Tabela2162834404652586418243036[[#This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280" t="s">
        <v>146</v>
      </c>
      <c r="E17" s="136">
        <v>1</v>
      </c>
      <c r="F17" s="281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Tabela2162834404652586418243036[[#This Row],[REPRESENTAÇÃO]]+Tabela2162834404652586418243036[[#This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280" t="s">
        <v>146</v>
      </c>
      <c r="E18" s="136">
        <v>1</v>
      </c>
      <c r="F18" s="281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Tabela2162834404652586418243036[[#This Row],[REPRESENTAÇÃO]]+Tabela2162834404652586418243036[[#This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280" t="s">
        <v>16</v>
      </c>
      <c r="E19" s="136">
        <v>1</v>
      </c>
      <c r="F19" s="281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Tabela2162834404652586418243036[[#This Row],[REPRESENTAÇÃO]]+Tabela2162834404652586418243036[[#This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280" t="s">
        <v>16</v>
      </c>
      <c r="E20" s="136">
        <v>1</v>
      </c>
      <c r="F20" s="281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Tabela2162834404652586418243036[[#This Row],[REPRESENTAÇÃO]]+Tabela2162834404652586418243036[[#This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280" t="s">
        <v>16</v>
      </c>
      <c r="E21" s="136">
        <v>1</v>
      </c>
      <c r="F21" s="281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Tabela2162834404652586418243036[[#This Row],[REPRESENTAÇÃO]]+Tabela2162834404652586418243036[[#This Row],[VENCIMENTO]]</f>
        <v>5647.75</v>
      </c>
    </row>
    <row r="22" spans="1:11" ht="15">
      <c r="A22" s="282" t="s">
        <v>59</v>
      </c>
      <c r="B22" s="163" t="s">
        <v>97</v>
      </c>
      <c r="C22" s="163" t="s">
        <v>127</v>
      </c>
      <c r="D22" s="283" t="s">
        <v>16</v>
      </c>
      <c r="E22" s="166">
        <v>1</v>
      </c>
      <c r="F22" s="281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Tabela2162834404652586418243036[[#This Row],[REPRESENTAÇÃO]]+Tabela2162834404652586418243036[[#This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284" t="s">
        <v>16</v>
      </c>
      <c r="E23" s="170">
        <v>1</v>
      </c>
      <c r="F23" s="285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Tabela2162834404652586418243036[[#This Row],[REPRESENTAÇÃO]]+Tabela2162834404652586418243036[[#This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280" t="s">
        <v>16</v>
      </c>
      <c r="E24" s="136">
        <v>1</v>
      </c>
      <c r="F24" s="281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Tabela2162834404652586418243036[[#This Row],[REPRESENTAÇÃO]]+Tabela2162834404652586418243036[[#This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280" t="s">
        <v>16</v>
      </c>
      <c r="E25" s="136">
        <v>1</v>
      </c>
      <c r="F25" s="281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Tabela2162834404652586418243036[[#This Row],[REPRESENTAÇÃO]]+Tabela2162834404652586418243036[[#This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280" t="s">
        <v>16</v>
      </c>
      <c r="E26" s="136">
        <v>1</v>
      </c>
      <c r="F26" s="281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Tabela2162834404652586418243036[[#This Row],[REPRESENTAÇÃO]]+Tabela2162834404652586418243036[[#This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280" t="s">
        <v>16</v>
      </c>
      <c r="E27" s="136">
        <v>1</v>
      </c>
      <c r="F27" s="281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Tabela2162834404652586418243036[[#This Row],[REPRESENTAÇÃO]]+Tabela2162834404652586418243036[[#This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280" t="s">
        <v>16</v>
      </c>
      <c r="E28" s="136">
        <v>1</v>
      </c>
      <c r="F28" s="281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Tabela2162834404652586418243036[[#This Row],[REPRESENTAÇÃO]]+Tabela2162834404652586418243036[[#This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280" t="s">
        <v>147</v>
      </c>
      <c r="E29" s="136">
        <v>1</v>
      </c>
      <c r="F29" s="281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Tabela2162834404652586418243036[[#This Row],[REPRESENTAÇÃO]]+Tabela2162834404652586418243036[[#This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280" t="s">
        <v>147</v>
      </c>
      <c r="E30" s="136">
        <v>1</v>
      </c>
      <c r="F30" s="281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Tabela2162834404652586418243036[[#This Row],[REPRESENTAÇÃO]]+Tabela2162834404652586418243036[[#This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280" t="s">
        <v>147</v>
      </c>
      <c r="E31" s="136">
        <v>1</v>
      </c>
      <c r="F31" s="281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Tabela2162834404652586418243036[[#This Row],[REPRESENTAÇÃO]]+Tabela2162834404652586418243036[[#This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280" t="s">
        <v>567</v>
      </c>
      <c r="E32" s="136">
        <v>1</v>
      </c>
      <c r="F32" s="281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Tabela2162834404652586418243036[[#This Row],[REPRESENTAÇÃO]]+Tabela2162834404652586418243036[[#This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280" t="s">
        <v>147</v>
      </c>
      <c r="E33" s="136">
        <v>1</v>
      </c>
      <c r="F33" s="281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Tabela2162834404652586418243036[[#This Row],[REPRESENTAÇÃO]]+Tabela2162834404652586418243036[[#This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283" t="s">
        <v>147</v>
      </c>
      <c r="E34" s="166">
        <v>1</v>
      </c>
      <c r="F34" s="286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Tabela2162834404652586418243036[[#This Row],[REPRESENTAÇÃO]]+Tabela2162834404652586418243036[[#This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280" t="s">
        <v>147</v>
      </c>
      <c r="E35" s="136">
        <v>1</v>
      </c>
      <c r="F35" s="281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Tabela2162834404652586418243036[[#This Row],[REPRESENTAÇÃO]]+Tabela2162834404652586418243036[[#This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280" t="s">
        <v>147</v>
      </c>
      <c r="E36" s="136">
        <v>1</v>
      </c>
      <c r="F36" s="281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Tabela2162834404652586418243036[[#This Row],[REPRESENTAÇÃO]]+Tabela2162834404652586418243036[[#This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280" t="s">
        <v>147</v>
      </c>
      <c r="E37" s="136">
        <v>1</v>
      </c>
      <c r="F37" s="281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Tabela2162834404652586418243036[[#This Row],[REPRESENTAÇÃO]]+Tabela2162834404652586418243036[[#This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280" t="s">
        <v>147</v>
      </c>
      <c r="E38" s="136">
        <v>1</v>
      </c>
      <c r="F38" s="281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Tabela2162834404652586418243036[[#This Row],[REPRESENTAÇÃO]]+Tabela2162834404652586418243036[[#This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280" t="s">
        <v>147</v>
      </c>
      <c r="E39" s="136">
        <v>1</v>
      </c>
      <c r="F39" s="281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Tabela2162834404652586418243036[[#This Row],[REPRESENTAÇÃO]]+Tabela2162834404652586418243036[[#This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280" t="s">
        <v>147</v>
      </c>
      <c r="E40" s="136">
        <v>1</v>
      </c>
      <c r="F40" s="281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Tabela2162834404652586418243036[[#This Row],[REPRESENTAÇÃO]]+Tabela2162834404652586418243036[[#This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280" t="s">
        <v>147</v>
      </c>
      <c r="E41" s="136">
        <v>1</v>
      </c>
      <c r="F41" s="281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Tabela2162834404652586418243036[[#This Row],[REPRESENTAÇÃO]]+Tabela2162834404652586418243036[[#This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280" t="s">
        <v>147</v>
      </c>
      <c r="E42" s="136">
        <v>1</v>
      </c>
      <c r="F42" s="281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Tabela2162834404652586418243036[[#This Row],[REPRESENTAÇÃO]]+Tabela2162834404652586418243036[[#This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280" t="s">
        <v>147</v>
      </c>
      <c r="E43" s="136">
        <v>1</v>
      </c>
      <c r="F43" s="281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Tabela2162834404652586418243036[[#This Row],[REPRESENTAÇÃO]]+Tabela2162834404652586418243036[[#This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280" t="s">
        <v>18</v>
      </c>
      <c r="E44" s="136">
        <v>1</v>
      </c>
      <c r="F44" s="281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Tabela2162834404652586418243036[[#This Row],[REPRESENTAÇÃO]]+Tabela2162834404652586418243036[[#This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280" t="s">
        <v>18</v>
      </c>
      <c r="E45" s="136">
        <v>1</v>
      </c>
      <c r="F45" s="281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Tabela2162834404652586418243036[[#This Row],[REPRESENTAÇÃO]]+Tabela2162834404652586418243036[[#This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280" t="s">
        <v>18</v>
      </c>
      <c r="E46" s="136">
        <v>1</v>
      </c>
      <c r="F46" s="281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Tabela2162834404652586418243036[[#This Row],[REPRESENTAÇÃO]]+Tabela2162834404652586418243036[[#This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280" t="s">
        <v>18</v>
      </c>
      <c r="E47" s="136">
        <v>1</v>
      </c>
      <c r="F47" s="281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Tabela2162834404652586418243036[[#This Row],[REPRESENTAÇÃO]]+Tabela2162834404652586418243036[[#This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280" t="s">
        <v>18</v>
      </c>
      <c r="E48" s="136">
        <v>1</v>
      </c>
      <c r="F48" s="281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Tabela2162834404652586418243036[[#This Row],[REPRESENTAÇÃO]]+Tabela2162834404652586418243036[[#This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280" t="s">
        <v>18</v>
      </c>
      <c r="E49" s="136">
        <v>1</v>
      </c>
      <c r="F49" s="281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Tabela2162834404652586418243036[[#This Row],[REPRESENTAÇÃO]]+Tabela2162834404652586418243036[[#This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280" t="s">
        <v>18</v>
      </c>
      <c r="E50" s="136">
        <v>1</v>
      </c>
      <c r="F50" s="281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Tabela2162834404652586418243036[[#This Row],[REPRESENTAÇÃO]]+Tabela2162834404652586418243036[[#This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280" t="s">
        <v>18</v>
      </c>
      <c r="E51" s="136">
        <v>1</v>
      </c>
      <c r="F51" s="281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Tabela2162834404652586418243036[[#This Row],[REPRESENTAÇÃO]]+Tabela2162834404652586418243036[[#This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280" t="s">
        <v>18</v>
      </c>
      <c r="E52" s="136">
        <v>1</v>
      </c>
      <c r="F52" s="281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Tabela2162834404652586418243036[[#This Row],[REPRESENTAÇÃO]]+Tabela2162834404652586418243036[[#This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280" t="s">
        <v>18</v>
      </c>
      <c r="E53" s="136">
        <v>1</v>
      </c>
      <c r="F53" s="281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Tabela2162834404652586418243036[[#This Row],[REPRESENTAÇÃO]]+Tabela2162834404652586418243036[[#This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280" t="s">
        <v>18</v>
      </c>
      <c r="E54" s="136">
        <v>1</v>
      </c>
      <c r="F54" s="281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Tabela2162834404652586418243036[[#This Row],[REPRESENTAÇÃO]]+Tabela2162834404652586418243036[[#This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280" t="s">
        <v>18</v>
      </c>
      <c r="E55" s="136">
        <v>1</v>
      </c>
      <c r="F55" s="281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Tabela2162834404652586418243036[[#This Row],[REPRESENTAÇÃO]]+Tabela2162834404652586418243036[[#This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280" t="s">
        <v>18</v>
      </c>
      <c r="E56" s="136">
        <v>1</v>
      </c>
      <c r="F56" s="281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Tabela2162834404652586418243036[[#This Row],[REPRESENTAÇÃO]]+Tabela2162834404652586418243036[[#This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280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Tabela2162834404652586418243036[[#This Row],[REPRESENTAÇÃO]]+Tabela2162834404652586418243036[[#This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280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Tabela2162834404652586418243036[[#This Row],[REPRESENTAÇÃO]]+Tabela2162834404652586418243036[[#This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280" t="s">
        <v>19</v>
      </c>
      <c r="E59" s="136">
        <v>1</v>
      </c>
      <c r="F59" s="281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Tabela2162834404652586418243036[[#This Row],[REPRESENTAÇÃO]]+Tabela2162834404652586418243036[[#This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280" t="s">
        <v>19</v>
      </c>
      <c r="E60" s="136">
        <v>1</v>
      </c>
      <c r="F60" s="281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Tabela2162834404652586418243036[[#This Row],[REPRESENTAÇÃO]]+Tabela2162834404652586418243036[[#This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280" t="s">
        <v>19</v>
      </c>
      <c r="E61" s="136">
        <v>1</v>
      </c>
      <c r="F61" s="281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Tabela2162834404652586418243036[[#This Row],[REPRESENTAÇÃO]]+Tabela2162834404652586418243036[[#This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280" t="s">
        <v>19</v>
      </c>
      <c r="E62" s="136">
        <v>1</v>
      </c>
      <c r="F62" s="281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Tabela2162834404652586418243036[[#This Row],[REPRESENTAÇÃO]]+Tabela2162834404652586418243036[[#This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280" t="s">
        <v>19</v>
      </c>
      <c r="E63" s="136">
        <v>1</v>
      </c>
      <c r="F63" s="281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Tabela2162834404652586418243036[[#This Row],[REPRESENTAÇÃO]]+Tabela2162834404652586418243036[[#This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280" t="s">
        <v>19</v>
      </c>
      <c r="E64" s="136">
        <v>1</v>
      </c>
      <c r="F64" s="281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Tabela2162834404652586418243036[[#This Row],[REPRESENTAÇÃO]]+Tabela2162834404652586418243036[[#This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280" t="s">
        <v>19</v>
      </c>
      <c r="E65" s="136">
        <v>1</v>
      </c>
      <c r="F65" s="281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Tabela2162834404652586418243036[[#This Row],[REPRESENTAÇÃO]]+Tabela2162834404652586418243036[[#This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280" t="s">
        <v>19</v>
      </c>
      <c r="E66" s="136">
        <v>1</v>
      </c>
      <c r="F66" s="281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Tabela2162834404652586418243036[[#This Row],[REPRESENTAÇÃO]]+Tabela2162834404652586418243036[[#This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280" t="s">
        <v>19</v>
      </c>
      <c r="E67" s="136">
        <v>1</v>
      </c>
      <c r="F67" s="281" t="s">
        <v>626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Tabela2162834404652586418243036[[#This Row],[REPRESENTAÇÃO]]+Tabela2162834404652586418243036[[#This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280" t="s">
        <v>19</v>
      </c>
      <c r="E68" s="136">
        <v>1</v>
      </c>
      <c r="F68" s="281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Tabela2162834404652586418243036[[#This Row],[REPRESENTAÇÃO]]+Tabela2162834404652586418243036[[#This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280" t="s">
        <v>19</v>
      </c>
      <c r="E69" s="136">
        <v>1</v>
      </c>
      <c r="F69" s="281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Tabela2162834404652586418243036[[#This Row],[REPRESENTAÇÃO]]+Tabela2162834404652586418243036[[#This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280" t="s">
        <v>19</v>
      </c>
      <c r="E70" s="136">
        <v>1</v>
      </c>
      <c r="F70" s="281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Tabela2162834404652586418243036[[#This Row],[REPRESENTAÇÃO]]+Tabela2162834404652586418243036[[#This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280" t="s">
        <v>19</v>
      </c>
      <c r="E71" s="136">
        <v>1</v>
      </c>
      <c r="F71" s="281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Tabela2162834404652586418243036[[#This Row],[REPRESENTAÇÃO]]+Tabela2162834404652586418243036[[#This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280" t="s">
        <v>19</v>
      </c>
      <c r="E72" s="136">
        <v>1</v>
      </c>
      <c r="F72" s="281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Tabela2162834404652586418243036[[#This Row],[REPRESENTAÇÃO]]+Tabela2162834404652586418243036[[#This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280" t="s">
        <v>148</v>
      </c>
      <c r="E73" s="136">
        <v>1</v>
      </c>
      <c r="F73" s="281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Tabela2162834404652586418243036[[#This Row],[REPRESENTAÇÃO]]+Tabela2162834404652586418243036[[#This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280" t="s">
        <v>148</v>
      </c>
      <c r="E74" s="136">
        <v>1</v>
      </c>
      <c r="F74" s="281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Tabela2162834404652586418243036[[#This Row],[REPRESENTAÇÃO]]+Tabela2162834404652586418243036[[#This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280" t="s">
        <v>148</v>
      </c>
      <c r="E75" s="136">
        <v>1</v>
      </c>
      <c r="F75" s="281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Tabela2162834404652586418243036[[#This Row],[REPRESENTAÇÃO]]+Tabela2162834404652586418243036[[#This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280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Tabela2162834404652586418243036[[#This Row],[REPRESENTAÇÃO]]+Tabela2162834404652586418243036[[#This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280" t="s">
        <v>148</v>
      </c>
      <c r="E77" s="136">
        <v>1</v>
      </c>
      <c r="F77" s="281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Tabela2162834404652586418243036[[#This Row],[REPRESENTAÇÃO]]+Tabela2162834404652586418243036[[#This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280" t="s">
        <v>149</v>
      </c>
      <c r="E78" s="136">
        <v>1</v>
      </c>
      <c r="F78" s="281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Tabela2162834404652586418243036[[#This Row],[REPRESENTAÇÃO]]+Tabela2162834404652586418243036[[#This Row],[VENCIMENTO]]</f>
        <v>1162.78</v>
      </c>
    </row>
    <row r="79" spans="1:11" ht="15">
      <c r="A79" s="145"/>
      <c r="B79" s="146"/>
      <c r="C79" s="146"/>
      <c r="D79" s="280"/>
      <c r="E79" s="145"/>
      <c r="F79" s="281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280" t="s">
        <v>200</v>
      </c>
      <c r="E83" s="146">
        <v>1</v>
      </c>
      <c r="F83" s="281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280" t="s">
        <v>200</v>
      </c>
      <c r="E84" s="194">
        <v>1</v>
      </c>
      <c r="F84" s="281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280" t="s">
        <v>21</v>
      </c>
      <c r="E85" s="146">
        <v>1</v>
      </c>
      <c r="F85" s="281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280" t="s">
        <v>21</v>
      </c>
      <c r="E86" s="146">
        <v>1</v>
      </c>
      <c r="F86" s="281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280" t="s">
        <v>22</v>
      </c>
      <c r="E87" s="146">
        <v>1</v>
      </c>
      <c r="F87" s="281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280" t="s">
        <v>22</v>
      </c>
      <c r="E88" s="146">
        <v>1</v>
      </c>
      <c r="F88" s="281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280" t="s">
        <v>22</v>
      </c>
      <c r="E89" s="146">
        <v>1</v>
      </c>
      <c r="F89" s="281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280" t="s">
        <v>22</v>
      </c>
      <c r="E90" s="146">
        <v>1</v>
      </c>
      <c r="F90" s="281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280" t="s">
        <v>22</v>
      </c>
      <c r="E91" s="146">
        <v>1</v>
      </c>
      <c r="F91" s="281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280" t="s">
        <v>22</v>
      </c>
      <c r="E92" s="146">
        <v>1</v>
      </c>
      <c r="F92" s="281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280" t="s">
        <v>23</v>
      </c>
      <c r="E93" s="146">
        <v>1</v>
      </c>
      <c r="F93" s="281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280" t="s">
        <v>23</v>
      </c>
      <c r="E94" s="146">
        <v>1</v>
      </c>
      <c r="F94" s="281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280" t="s">
        <v>23</v>
      </c>
      <c r="E95" s="146">
        <v>1</v>
      </c>
      <c r="F95" s="281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280" t="s">
        <v>23</v>
      </c>
      <c r="E96" s="146">
        <v>1</v>
      </c>
      <c r="F96" s="281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280" t="s">
        <v>23</v>
      </c>
      <c r="E97" s="146">
        <v>1</v>
      </c>
      <c r="F97" s="281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284" t="s">
        <v>23</v>
      </c>
      <c r="E98" s="168">
        <v>1</v>
      </c>
      <c r="F98" s="285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280" t="s">
        <v>23</v>
      </c>
      <c r="E99" s="146">
        <v>1</v>
      </c>
      <c r="F99" s="281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280" t="s">
        <v>24</v>
      </c>
      <c r="E100" s="146">
        <v>1</v>
      </c>
      <c r="F100" s="281" t="s">
        <v>627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280" t="s">
        <v>24</v>
      </c>
      <c r="E101" s="146">
        <v>1</v>
      </c>
      <c r="F101" s="281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280" t="s">
        <v>24</v>
      </c>
      <c r="E102" s="146">
        <v>1</v>
      </c>
      <c r="F102" s="281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280" t="s">
        <v>24</v>
      </c>
      <c r="E103" s="146">
        <v>1</v>
      </c>
      <c r="F103" s="281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280" t="s">
        <v>24</v>
      </c>
      <c r="E104" s="146">
        <v>1</v>
      </c>
      <c r="F104" s="281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280" t="s">
        <v>29</v>
      </c>
      <c r="E110" s="194">
        <v>1</v>
      </c>
      <c r="F110" s="281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280" t="s">
        <v>29</v>
      </c>
      <c r="E111" s="194">
        <v>1</v>
      </c>
      <c r="F111" s="281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280" t="s">
        <v>29</v>
      </c>
      <c r="E112" s="146">
        <v>1</v>
      </c>
      <c r="F112" s="281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280" t="s">
        <v>29</v>
      </c>
      <c r="E113" s="146">
        <v>1</v>
      </c>
      <c r="F113" s="281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280" t="s">
        <v>29</v>
      </c>
      <c r="E114" s="146">
        <v>1</v>
      </c>
      <c r="F114" s="281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280" t="s">
        <v>29</v>
      </c>
      <c r="E115" s="146">
        <v>1</v>
      </c>
      <c r="F115" s="281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280" t="s">
        <v>29</v>
      </c>
      <c r="E116" s="146">
        <v>1</v>
      </c>
      <c r="F116" s="281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280" t="s">
        <v>29</v>
      </c>
      <c r="E117" s="146">
        <v>1</v>
      </c>
      <c r="F117" s="281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280" t="s">
        <v>29</v>
      </c>
      <c r="E118" s="146">
        <v>1</v>
      </c>
      <c r="F118" s="281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280" t="s">
        <v>29</v>
      </c>
      <c r="E119" s="146">
        <v>1</v>
      </c>
      <c r="F119" s="281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280" t="s">
        <v>29</v>
      </c>
      <c r="E120" s="146">
        <v>1</v>
      </c>
      <c r="F120" s="281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280" t="s">
        <v>29</v>
      </c>
      <c r="E121" s="146">
        <v>1</v>
      </c>
      <c r="F121" s="281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280" t="s">
        <v>29</v>
      </c>
      <c r="E122" s="146">
        <v>1</v>
      </c>
      <c r="F122" s="281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280" t="s">
        <v>29</v>
      </c>
      <c r="E123" s="146">
        <v>1</v>
      </c>
      <c r="F123" s="281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280" t="s">
        <v>29</v>
      </c>
      <c r="E124" s="146">
        <v>1</v>
      </c>
      <c r="F124" s="281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283" t="s">
        <v>29</v>
      </c>
      <c r="E125" s="163">
        <v>1</v>
      </c>
      <c r="F125" s="286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280" t="s">
        <v>29</v>
      </c>
      <c r="E126" s="146">
        <v>1</v>
      </c>
      <c r="F126" s="281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280" t="s">
        <v>29</v>
      </c>
      <c r="E127" s="146">
        <v>1</v>
      </c>
      <c r="F127" s="281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280" t="s">
        <v>29</v>
      </c>
      <c r="E128" s="146">
        <v>1</v>
      </c>
      <c r="F128" s="281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280" t="s">
        <v>29</v>
      </c>
      <c r="E129" s="146">
        <v>1</v>
      </c>
      <c r="F129" s="281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280" t="s">
        <v>29</v>
      </c>
      <c r="E130" s="146">
        <v>1</v>
      </c>
      <c r="F130" s="281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280" t="s">
        <v>30</v>
      </c>
      <c r="E131" s="146">
        <v>1</v>
      </c>
      <c r="F131" s="281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280" t="s">
        <v>30</v>
      </c>
      <c r="E132" s="146">
        <v>1</v>
      </c>
      <c r="F132" s="281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280" t="s">
        <v>30</v>
      </c>
      <c r="E133" s="146">
        <v>1</v>
      </c>
      <c r="F133" s="281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280" t="s">
        <v>30</v>
      </c>
      <c r="E134" s="146">
        <v>1</v>
      </c>
      <c r="F134" s="281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280" t="s">
        <v>30</v>
      </c>
      <c r="E135" s="146">
        <v>1</v>
      </c>
      <c r="F135" s="281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280" t="s">
        <v>30</v>
      </c>
      <c r="E136" s="146">
        <v>1</v>
      </c>
      <c r="F136" s="281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280" t="s">
        <v>302</v>
      </c>
      <c r="E137" s="146">
        <v>1</v>
      </c>
      <c r="F137" s="281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280" t="s">
        <v>302</v>
      </c>
      <c r="E138" s="146">
        <v>1</v>
      </c>
      <c r="F138" s="281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280" t="s">
        <v>302</v>
      </c>
      <c r="E139" s="146">
        <v>1</v>
      </c>
      <c r="F139" s="281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280" t="s">
        <v>302</v>
      </c>
      <c r="E140" s="146">
        <v>1</v>
      </c>
      <c r="F140" s="281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280" t="s">
        <v>302</v>
      </c>
      <c r="E141" s="146">
        <v>1</v>
      </c>
      <c r="F141" s="281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280" t="s">
        <v>302</v>
      </c>
      <c r="E142" s="146">
        <v>1</v>
      </c>
      <c r="F142" s="281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280" t="s">
        <v>302</v>
      </c>
      <c r="E143" s="146">
        <v>1</v>
      </c>
      <c r="F143" s="281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280" t="s">
        <v>31</v>
      </c>
      <c r="E144" s="146">
        <v>1</v>
      </c>
      <c r="F144" s="281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167" t="s">
        <v>86</v>
      </c>
      <c r="B145" s="168" t="s">
        <v>121</v>
      </c>
      <c r="C145" s="168" t="s">
        <v>474</v>
      </c>
      <c r="D145" s="284" t="s">
        <v>31</v>
      </c>
      <c r="E145" s="168">
        <v>1</v>
      </c>
      <c r="F145" s="285" t="s">
        <v>352</v>
      </c>
      <c r="G145" s="198" t="s">
        <v>366</v>
      </c>
      <c r="H145" s="199">
        <v>436.04</v>
      </c>
      <c r="I145" s="167"/>
      <c r="J145" s="168"/>
      <c r="K145" s="199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280" t="s">
        <v>31</v>
      </c>
      <c r="E146" s="146">
        <v>1</v>
      </c>
      <c r="F146" s="281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280" t="s">
        <v>31</v>
      </c>
      <c r="E147" s="146">
        <v>1</v>
      </c>
      <c r="F147" s="281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280" t="s">
        <v>31</v>
      </c>
      <c r="E148" s="146">
        <v>1</v>
      </c>
      <c r="F148" s="281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280" t="s">
        <v>31</v>
      </c>
      <c r="E149" s="146">
        <v>1</v>
      </c>
      <c r="F149" s="281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280" t="s">
        <v>31</v>
      </c>
      <c r="E150" s="146">
        <v>1</v>
      </c>
      <c r="F150" s="281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280" t="s">
        <v>31</v>
      </c>
      <c r="E151" s="146">
        <v>1</v>
      </c>
      <c r="F151" s="281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280" t="s">
        <v>453</v>
      </c>
      <c r="E152" s="146">
        <v>1</v>
      </c>
      <c r="F152" s="281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280" t="s">
        <v>32</v>
      </c>
      <c r="E153" s="146">
        <v>1</v>
      </c>
      <c r="F153" s="281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285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87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285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87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627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281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281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190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ht="15">
      <c r="A195" s="263" t="s">
        <v>35</v>
      </c>
      <c r="B195" s="274"/>
      <c r="C195" s="266"/>
      <c r="D195" s="266"/>
      <c r="E195" s="266"/>
      <c r="F195" s="266"/>
      <c r="G195" s="275"/>
      <c r="H195" s="196"/>
      <c r="I195" s="196"/>
      <c r="J195" s="196"/>
      <c r="K195" s="19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mergeCells count="5">
    <mergeCell ref="A1:D1"/>
    <mergeCell ref="A5:K5"/>
    <mergeCell ref="A81:H81"/>
    <mergeCell ref="A156:H156"/>
    <mergeCell ref="A170:H170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K200"/>
  <sheetViews>
    <sheetView workbookViewId="0">
      <selection activeCell="F19" sqref="F19"/>
    </sheetView>
  </sheetViews>
  <sheetFormatPr defaultRowHeight="14.25"/>
  <cols>
    <col min="1" max="1" width="64.625" style="1" bestFit="1" customWidth="1"/>
    <col min="2" max="2" width="11.625" style="1" customWidth="1"/>
    <col min="3" max="3" width="15.75" style="1" bestFit="1" customWidth="1"/>
    <col min="4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277" t="s">
        <v>460</v>
      </c>
      <c r="B2" s="134" t="s">
        <v>541</v>
      </c>
      <c r="C2" s="135" t="s">
        <v>373</v>
      </c>
      <c r="D2" s="135" t="s">
        <v>374</v>
      </c>
      <c r="E2" s="136"/>
      <c r="F2" s="278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279"/>
      <c r="G3" s="138"/>
      <c r="H3" s="139"/>
      <c r="I3" s="139"/>
      <c r="J3" s="139"/>
      <c r="K3" s="139"/>
    </row>
    <row r="4" spans="1:11" ht="15">
      <c r="A4" s="145"/>
      <c r="B4" s="146"/>
      <c r="C4" s="147"/>
      <c r="D4" s="280"/>
      <c r="E4" s="146"/>
      <c r="F4" s="281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Tabela216283440465258641824303642[[#This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280" t="s">
        <v>15</v>
      </c>
      <c r="E8" s="146">
        <v>1</v>
      </c>
      <c r="F8" s="281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Tabela216283440465258641824303642[[#This Row],[REPRESENTAÇÃO]]+Tabela216283440465258641824303642[[#This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280" t="s">
        <v>15</v>
      </c>
      <c r="E9" s="136">
        <v>1</v>
      </c>
      <c r="F9" s="281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Tabela216283440465258641824303642[[#This Row],[REPRESENTAÇÃO]]+Tabela216283440465258641824303642[[#This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280" t="s">
        <v>15</v>
      </c>
      <c r="E10" s="146">
        <v>1</v>
      </c>
      <c r="F10" s="281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Tabela216283440465258641824303642[[#This Row],[REPRESENTAÇÃO]]+Tabela216283440465258641824303642[[#This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280" t="s">
        <v>145</v>
      </c>
      <c r="E11" s="136">
        <v>1</v>
      </c>
      <c r="F11" s="28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Tabela216283440465258641824303642[[#This Row],[REPRESENTAÇÃO]]+Tabela216283440465258641824303642[[#This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280" t="s">
        <v>510</v>
      </c>
      <c r="E12" s="136">
        <v>1</v>
      </c>
      <c r="F12" s="281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Tabela216283440465258641824303642[[#This Row],[REPRESENTAÇÃO]]+Tabela216283440465258641824303642[[#This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280" t="s">
        <v>145</v>
      </c>
      <c r="E13" s="136">
        <v>1</v>
      </c>
      <c r="F13" s="281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Tabela216283440465258641824303642[[#This Row],[REPRESENTAÇÃO]]+Tabela216283440465258641824303642[[#This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280" t="s">
        <v>145</v>
      </c>
      <c r="E14" s="136">
        <v>1</v>
      </c>
      <c r="F14" s="281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Tabela216283440465258641824303642[[#This Row],[REPRESENTAÇÃO]]+Tabela216283440465258641824303642[[#This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280" t="s">
        <v>146</v>
      </c>
      <c r="E15" s="136">
        <v>1</v>
      </c>
      <c r="F15" s="281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Tabela216283440465258641824303642[[#This Row],[REPRESENTAÇÃO]]+Tabela216283440465258641824303642[[#This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280" t="s">
        <v>146</v>
      </c>
      <c r="E16" s="136">
        <v>1</v>
      </c>
      <c r="F16" s="281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Tabela216283440465258641824303642[[#This Row],[REPRESENTAÇÃO]]+Tabela216283440465258641824303642[[#This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280" t="s">
        <v>146</v>
      </c>
      <c r="E17" s="136">
        <v>1</v>
      </c>
      <c r="F17" s="281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Tabela216283440465258641824303642[[#This Row],[REPRESENTAÇÃO]]+Tabela216283440465258641824303642[[#This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280" t="s">
        <v>146</v>
      </c>
      <c r="E18" s="136">
        <v>1</v>
      </c>
      <c r="F18" s="281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Tabela216283440465258641824303642[[#This Row],[REPRESENTAÇÃO]]+Tabela216283440465258641824303642[[#This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280" t="s">
        <v>16</v>
      </c>
      <c r="E19" s="136">
        <v>1</v>
      </c>
      <c r="F19" s="281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Tabela216283440465258641824303642[[#This Row],[REPRESENTAÇÃO]]+Tabela216283440465258641824303642[[#This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280" t="s">
        <v>16</v>
      </c>
      <c r="E20" s="136">
        <v>1</v>
      </c>
      <c r="F20" s="281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Tabela216283440465258641824303642[[#This Row],[REPRESENTAÇÃO]]+Tabela216283440465258641824303642[[#This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280" t="s">
        <v>16</v>
      </c>
      <c r="E21" s="136">
        <v>1</v>
      </c>
      <c r="F21" s="281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Tabela216283440465258641824303642[[#This Row],[REPRESENTAÇÃO]]+Tabela216283440465258641824303642[[#This Row],[VENCIMENTO]]</f>
        <v>5647.75</v>
      </c>
    </row>
    <row r="22" spans="1:11" ht="15">
      <c r="A22" s="282" t="s">
        <v>59</v>
      </c>
      <c r="B22" s="163" t="s">
        <v>97</v>
      </c>
      <c r="C22" s="163" t="s">
        <v>127</v>
      </c>
      <c r="D22" s="283" t="s">
        <v>16</v>
      </c>
      <c r="E22" s="166">
        <v>1</v>
      </c>
      <c r="F22" s="281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Tabela216283440465258641824303642[[#This Row],[REPRESENTAÇÃO]]+Tabela216283440465258641824303642[[#This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284" t="s">
        <v>16</v>
      </c>
      <c r="E23" s="170">
        <v>1</v>
      </c>
      <c r="F23" s="285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Tabela216283440465258641824303642[[#This Row],[REPRESENTAÇÃO]]+Tabela216283440465258641824303642[[#This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280" t="s">
        <v>16</v>
      </c>
      <c r="E24" s="136">
        <v>1</v>
      </c>
      <c r="F24" s="281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Tabela216283440465258641824303642[[#This Row],[REPRESENTAÇÃO]]+Tabela216283440465258641824303642[[#This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280" t="s">
        <v>16</v>
      </c>
      <c r="E25" s="136">
        <v>1</v>
      </c>
      <c r="F25" s="281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Tabela216283440465258641824303642[[#This Row],[REPRESENTAÇÃO]]+Tabela216283440465258641824303642[[#This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280" t="s">
        <v>16</v>
      </c>
      <c r="E26" s="136">
        <v>1</v>
      </c>
      <c r="F26" s="281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Tabela216283440465258641824303642[[#This Row],[REPRESENTAÇÃO]]+Tabela216283440465258641824303642[[#This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280" t="s">
        <v>16</v>
      </c>
      <c r="E27" s="136">
        <v>1</v>
      </c>
      <c r="F27" s="281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Tabela216283440465258641824303642[[#This Row],[REPRESENTAÇÃO]]+Tabela216283440465258641824303642[[#This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280" t="s">
        <v>16</v>
      </c>
      <c r="E28" s="136">
        <v>1</v>
      </c>
      <c r="F28" s="281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Tabela216283440465258641824303642[[#This Row],[REPRESENTAÇÃO]]+Tabela216283440465258641824303642[[#This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280" t="s">
        <v>147</v>
      </c>
      <c r="E29" s="136">
        <v>1</v>
      </c>
      <c r="F29" s="281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Tabela216283440465258641824303642[[#This Row],[REPRESENTAÇÃO]]+Tabela216283440465258641824303642[[#This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280" t="s">
        <v>147</v>
      </c>
      <c r="E30" s="136">
        <v>1</v>
      </c>
      <c r="F30" s="281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Tabela216283440465258641824303642[[#This Row],[REPRESENTAÇÃO]]+Tabela216283440465258641824303642[[#This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280" t="s">
        <v>147</v>
      </c>
      <c r="E31" s="136">
        <v>1</v>
      </c>
      <c r="F31" s="281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Tabela216283440465258641824303642[[#This Row],[REPRESENTAÇÃO]]+Tabela216283440465258641824303642[[#This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280" t="s">
        <v>567</v>
      </c>
      <c r="E32" s="136">
        <v>1</v>
      </c>
      <c r="F32" s="281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Tabela216283440465258641824303642[[#This Row],[REPRESENTAÇÃO]]+Tabela216283440465258641824303642[[#This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280" t="s">
        <v>147</v>
      </c>
      <c r="E33" s="136">
        <v>1</v>
      </c>
      <c r="F33" s="281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Tabela216283440465258641824303642[[#This Row],[REPRESENTAÇÃO]]+Tabela216283440465258641824303642[[#This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283" t="s">
        <v>147</v>
      </c>
      <c r="E34" s="166">
        <v>1</v>
      </c>
      <c r="F34" s="286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Tabela216283440465258641824303642[[#This Row],[REPRESENTAÇÃO]]+Tabela216283440465258641824303642[[#This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280" t="s">
        <v>147</v>
      </c>
      <c r="E35" s="136">
        <v>1</v>
      </c>
      <c r="F35" s="281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Tabela216283440465258641824303642[[#This Row],[REPRESENTAÇÃO]]+Tabela216283440465258641824303642[[#This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280" t="s">
        <v>147</v>
      </c>
      <c r="E36" s="136">
        <v>1</v>
      </c>
      <c r="F36" s="281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Tabela216283440465258641824303642[[#This Row],[REPRESENTAÇÃO]]+Tabela216283440465258641824303642[[#This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280" t="s">
        <v>147</v>
      </c>
      <c r="E37" s="136">
        <v>1</v>
      </c>
      <c r="F37" s="281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Tabela216283440465258641824303642[[#This Row],[REPRESENTAÇÃO]]+Tabela216283440465258641824303642[[#This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280" t="s">
        <v>147</v>
      </c>
      <c r="E38" s="136">
        <v>1</v>
      </c>
      <c r="F38" s="281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Tabela216283440465258641824303642[[#This Row],[REPRESENTAÇÃO]]+Tabela216283440465258641824303642[[#This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280" t="s">
        <v>147</v>
      </c>
      <c r="E39" s="136">
        <v>1</v>
      </c>
      <c r="F39" s="281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Tabela216283440465258641824303642[[#This Row],[REPRESENTAÇÃO]]+Tabela216283440465258641824303642[[#This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280" t="s">
        <v>147</v>
      </c>
      <c r="E40" s="136">
        <v>1</v>
      </c>
      <c r="F40" s="281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Tabela216283440465258641824303642[[#This Row],[REPRESENTAÇÃO]]+Tabela216283440465258641824303642[[#This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280" t="s">
        <v>147</v>
      </c>
      <c r="E41" s="136">
        <v>1</v>
      </c>
      <c r="F41" s="281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Tabela216283440465258641824303642[[#This Row],[REPRESENTAÇÃO]]+Tabela216283440465258641824303642[[#This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280" t="s">
        <v>147</v>
      </c>
      <c r="E42" s="136">
        <v>1</v>
      </c>
      <c r="F42" s="281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Tabela216283440465258641824303642[[#This Row],[REPRESENTAÇÃO]]+Tabela216283440465258641824303642[[#This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280" t="s">
        <v>147</v>
      </c>
      <c r="E43" s="136">
        <v>1</v>
      </c>
      <c r="F43" s="281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Tabela216283440465258641824303642[[#This Row],[REPRESENTAÇÃO]]+Tabela216283440465258641824303642[[#This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280" t="s">
        <v>18</v>
      </c>
      <c r="E44" s="136">
        <v>1</v>
      </c>
      <c r="F44" s="281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Tabela216283440465258641824303642[[#This Row],[REPRESENTAÇÃO]]+Tabela216283440465258641824303642[[#This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280" t="s">
        <v>18</v>
      </c>
      <c r="E45" s="136">
        <v>1</v>
      </c>
      <c r="F45" s="281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Tabela216283440465258641824303642[[#This Row],[REPRESENTAÇÃO]]+Tabela216283440465258641824303642[[#This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280" t="s">
        <v>18</v>
      </c>
      <c r="E46" s="136">
        <v>1</v>
      </c>
      <c r="F46" s="281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Tabela216283440465258641824303642[[#This Row],[REPRESENTAÇÃO]]+Tabela216283440465258641824303642[[#This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280" t="s">
        <v>18</v>
      </c>
      <c r="E47" s="136">
        <v>1</v>
      </c>
      <c r="F47" s="281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Tabela216283440465258641824303642[[#This Row],[REPRESENTAÇÃO]]+Tabela216283440465258641824303642[[#This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280" t="s">
        <v>18</v>
      </c>
      <c r="E48" s="136">
        <v>1</v>
      </c>
      <c r="F48" s="281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Tabela216283440465258641824303642[[#This Row],[REPRESENTAÇÃO]]+Tabela216283440465258641824303642[[#This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280" t="s">
        <v>18</v>
      </c>
      <c r="E49" s="136">
        <v>1</v>
      </c>
      <c r="F49" s="281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Tabela216283440465258641824303642[[#This Row],[REPRESENTAÇÃO]]+Tabela216283440465258641824303642[[#This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280" t="s">
        <v>18</v>
      </c>
      <c r="E50" s="136">
        <v>1</v>
      </c>
      <c r="F50" s="281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Tabela216283440465258641824303642[[#This Row],[REPRESENTAÇÃO]]+Tabela216283440465258641824303642[[#This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280" t="s">
        <v>18</v>
      </c>
      <c r="E51" s="136">
        <v>1</v>
      </c>
      <c r="F51" s="281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Tabela216283440465258641824303642[[#This Row],[REPRESENTAÇÃO]]+Tabela216283440465258641824303642[[#This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280" t="s">
        <v>18</v>
      </c>
      <c r="E52" s="136">
        <v>1</v>
      </c>
      <c r="F52" s="281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Tabela216283440465258641824303642[[#This Row],[REPRESENTAÇÃO]]+Tabela216283440465258641824303642[[#This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280" t="s">
        <v>18</v>
      </c>
      <c r="E53" s="136">
        <v>1</v>
      </c>
      <c r="F53" s="281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Tabela216283440465258641824303642[[#This Row],[REPRESENTAÇÃO]]+Tabela216283440465258641824303642[[#This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280" t="s">
        <v>18</v>
      </c>
      <c r="E54" s="136">
        <v>1</v>
      </c>
      <c r="F54" s="281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Tabela216283440465258641824303642[[#This Row],[REPRESENTAÇÃO]]+Tabela216283440465258641824303642[[#This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280" t="s">
        <v>18</v>
      </c>
      <c r="E55" s="136">
        <v>1</v>
      </c>
      <c r="F55" s="281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Tabela216283440465258641824303642[[#This Row],[REPRESENTAÇÃO]]+Tabela216283440465258641824303642[[#This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280" t="s">
        <v>18</v>
      </c>
      <c r="E56" s="136">
        <v>1</v>
      </c>
      <c r="F56" s="281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Tabela216283440465258641824303642[[#This Row],[REPRESENTAÇÃO]]+Tabela216283440465258641824303642[[#This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280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Tabela216283440465258641824303642[[#This Row],[REPRESENTAÇÃO]]+Tabela216283440465258641824303642[[#This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280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Tabela216283440465258641824303642[[#This Row],[REPRESENTAÇÃO]]+Tabela216283440465258641824303642[[#This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280" t="s">
        <v>19</v>
      </c>
      <c r="E59" s="136">
        <v>1</v>
      </c>
      <c r="F59" s="281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Tabela216283440465258641824303642[[#This Row],[REPRESENTAÇÃO]]+Tabela216283440465258641824303642[[#This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280" t="s">
        <v>19</v>
      </c>
      <c r="E60" s="136">
        <v>1</v>
      </c>
      <c r="F60" s="281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Tabela216283440465258641824303642[[#This Row],[REPRESENTAÇÃO]]+Tabela216283440465258641824303642[[#This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280" t="s">
        <v>19</v>
      </c>
      <c r="E61" s="136">
        <v>1</v>
      </c>
      <c r="F61" s="281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Tabela216283440465258641824303642[[#This Row],[REPRESENTAÇÃO]]+Tabela216283440465258641824303642[[#This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280" t="s">
        <v>19</v>
      </c>
      <c r="E62" s="136">
        <v>1</v>
      </c>
      <c r="F62" s="281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Tabela216283440465258641824303642[[#This Row],[REPRESENTAÇÃO]]+Tabela216283440465258641824303642[[#This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280" t="s">
        <v>19</v>
      </c>
      <c r="E63" s="136">
        <v>1</v>
      </c>
      <c r="F63" s="281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Tabela216283440465258641824303642[[#This Row],[REPRESENTAÇÃO]]+Tabela216283440465258641824303642[[#This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280" t="s">
        <v>19</v>
      </c>
      <c r="E64" s="136">
        <v>1</v>
      </c>
      <c r="F64" s="281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Tabela216283440465258641824303642[[#This Row],[REPRESENTAÇÃO]]+Tabela216283440465258641824303642[[#This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280" t="s">
        <v>19</v>
      </c>
      <c r="E65" s="136">
        <v>1</v>
      </c>
      <c r="F65" s="281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Tabela216283440465258641824303642[[#This Row],[REPRESENTAÇÃO]]+Tabela216283440465258641824303642[[#This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280" t="s">
        <v>19</v>
      </c>
      <c r="E66" s="136">
        <v>1</v>
      </c>
      <c r="F66" s="281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Tabela216283440465258641824303642[[#This Row],[REPRESENTAÇÃO]]+Tabela216283440465258641824303642[[#This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280" t="s">
        <v>19</v>
      </c>
      <c r="E67" s="136">
        <v>1</v>
      </c>
      <c r="F67" s="281" t="s">
        <v>626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Tabela216283440465258641824303642[[#This Row],[REPRESENTAÇÃO]]+Tabela216283440465258641824303642[[#This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280" t="s">
        <v>19</v>
      </c>
      <c r="E68" s="136">
        <v>1</v>
      </c>
      <c r="F68" s="281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Tabela216283440465258641824303642[[#This Row],[REPRESENTAÇÃO]]+Tabela216283440465258641824303642[[#This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280" t="s">
        <v>19</v>
      </c>
      <c r="E69" s="136">
        <v>1</v>
      </c>
      <c r="F69" s="281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Tabela216283440465258641824303642[[#This Row],[REPRESENTAÇÃO]]+Tabela216283440465258641824303642[[#This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280" t="s">
        <v>19</v>
      </c>
      <c r="E70" s="136">
        <v>1</v>
      </c>
      <c r="F70" s="281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Tabela216283440465258641824303642[[#This Row],[REPRESENTAÇÃO]]+Tabela216283440465258641824303642[[#This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280" t="s">
        <v>19</v>
      </c>
      <c r="E71" s="136">
        <v>1</v>
      </c>
      <c r="F71" s="281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Tabela216283440465258641824303642[[#This Row],[REPRESENTAÇÃO]]+Tabela216283440465258641824303642[[#This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280" t="s">
        <v>19</v>
      </c>
      <c r="E72" s="136">
        <v>1</v>
      </c>
      <c r="F72" s="281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Tabela216283440465258641824303642[[#This Row],[REPRESENTAÇÃO]]+Tabela216283440465258641824303642[[#This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280" t="s">
        <v>148</v>
      </c>
      <c r="E73" s="136">
        <v>1</v>
      </c>
      <c r="F73" s="281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Tabela216283440465258641824303642[[#This Row],[REPRESENTAÇÃO]]+Tabela216283440465258641824303642[[#This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280" t="s">
        <v>148</v>
      </c>
      <c r="E74" s="136">
        <v>1</v>
      </c>
      <c r="F74" s="281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Tabela216283440465258641824303642[[#This Row],[REPRESENTAÇÃO]]+Tabela216283440465258641824303642[[#This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280" t="s">
        <v>148</v>
      </c>
      <c r="E75" s="136">
        <v>1</v>
      </c>
      <c r="F75" s="281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Tabela216283440465258641824303642[[#This Row],[REPRESENTAÇÃO]]+Tabela216283440465258641824303642[[#This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280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Tabela216283440465258641824303642[[#This Row],[REPRESENTAÇÃO]]+Tabela216283440465258641824303642[[#This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280" t="s">
        <v>148</v>
      </c>
      <c r="E77" s="136">
        <v>1</v>
      </c>
      <c r="F77" s="281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Tabela216283440465258641824303642[[#This Row],[REPRESENTAÇÃO]]+Tabela216283440465258641824303642[[#This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280" t="s">
        <v>149</v>
      </c>
      <c r="E78" s="136">
        <v>1</v>
      </c>
      <c r="F78" s="281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Tabela216283440465258641824303642[[#This Row],[REPRESENTAÇÃO]]+Tabela216283440465258641824303642[[#This Row],[VENCIMENTO]]</f>
        <v>1162.78</v>
      </c>
    </row>
    <row r="79" spans="1:11" ht="15">
      <c r="A79" s="145"/>
      <c r="B79" s="146"/>
      <c r="C79" s="146"/>
      <c r="D79" s="280"/>
      <c r="E79" s="145"/>
      <c r="F79" s="281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280" t="s">
        <v>200</v>
      </c>
      <c r="E83" s="146">
        <v>1</v>
      </c>
      <c r="F83" s="281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280" t="s">
        <v>200</v>
      </c>
      <c r="E84" s="194">
        <v>1</v>
      </c>
      <c r="F84" s="281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280" t="s">
        <v>21</v>
      </c>
      <c r="E85" s="146">
        <v>1</v>
      </c>
      <c r="F85" s="281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280" t="s">
        <v>21</v>
      </c>
      <c r="E86" s="146">
        <v>1</v>
      </c>
      <c r="F86" s="281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280" t="s">
        <v>22</v>
      </c>
      <c r="E87" s="146">
        <v>1</v>
      </c>
      <c r="F87" s="281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280" t="s">
        <v>22</v>
      </c>
      <c r="E88" s="146">
        <v>1</v>
      </c>
      <c r="F88" s="281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280" t="s">
        <v>22</v>
      </c>
      <c r="E89" s="146">
        <v>1</v>
      </c>
      <c r="F89" s="281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280" t="s">
        <v>22</v>
      </c>
      <c r="E90" s="146">
        <v>1</v>
      </c>
      <c r="F90" s="281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280" t="s">
        <v>22</v>
      </c>
      <c r="E91" s="146">
        <v>1</v>
      </c>
      <c r="F91" s="281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280" t="s">
        <v>22</v>
      </c>
      <c r="E92" s="146">
        <v>1</v>
      </c>
      <c r="F92" s="281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280" t="s">
        <v>23</v>
      </c>
      <c r="E93" s="146">
        <v>1</v>
      </c>
      <c r="F93" s="281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280" t="s">
        <v>23</v>
      </c>
      <c r="E94" s="146">
        <v>1</v>
      </c>
      <c r="F94" s="281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280" t="s">
        <v>23</v>
      </c>
      <c r="E95" s="146">
        <v>1</v>
      </c>
      <c r="F95" s="281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280" t="s">
        <v>23</v>
      </c>
      <c r="E96" s="146">
        <v>1</v>
      </c>
      <c r="F96" s="281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280" t="s">
        <v>23</v>
      </c>
      <c r="E97" s="146">
        <v>1</v>
      </c>
      <c r="F97" s="281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284" t="s">
        <v>23</v>
      </c>
      <c r="E98" s="168">
        <v>1</v>
      </c>
      <c r="F98" s="285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280" t="s">
        <v>23</v>
      </c>
      <c r="E99" s="146">
        <v>1</v>
      </c>
      <c r="F99" s="281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280" t="s">
        <v>24</v>
      </c>
      <c r="E100" s="146">
        <v>1</v>
      </c>
      <c r="F100" s="281" t="s">
        <v>627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280" t="s">
        <v>24</v>
      </c>
      <c r="E101" s="146">
        <v>1</v>
      </c>
      <c r="F101" s="281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280" t="s">
        <v>24</v>
      </c>
      <c r="E102" s="146">
        <v>1</v>
      </c>
      <c r="F102" s="281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280" t="s">
        <v>24</v>
      </c>
      <c r="E103" s="146">
        <v>1</v>
      </c>
      <c r="F103" s="281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280" t="s">
        <v>24</v>
      </c>
      <c r="E104" s="146">
        <v>1</v>
      </c>
      <c r="F104" s="281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280" t="s">
        <v>29</v>
      </c>
      <c r="E110" s="194">
        <v>1</v>
      </c>
      <c r="F110" s="281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280" t="s">
        <v>29</v>
      </c>
      <c r="E111" s="194">
        <v>1</v>
      </c>
      <c r="F111" s="281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280" t="s">
        <v>29</v>
      </c>
      <c r="E112" s="146">
        <v>1</v>
      </c>
      <c r="F112" s="281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280" t="s">
        <v>29</v>
      </c>
      <c r="E113" s="146">
        <v>1</v>
      </c>
      <c r="F113" s="281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280" t="s">
        <v>29</v>
      </c>
      <c r="E114" s="146">
        <v>1</v>
      </c>
      <c r="F114" s="281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280" t="s">
        <v>29</v>
      </c>
      <c r="E115" s="146">
        <v>1</v>
      </c>
      <c r="F115" s="281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280" t="s">
        <v>29</v>
      </c>
      <c r="E116" s="146">
        <v>1</v>
      </c>
      <c r="F116" s="281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280" t="s">
        <v>29</v>
      </c>
      <c r="E117" s="146">
        <v>1</v>
      </c>
      <c r="F117" s="281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280" t="s">
        <v>29</v>
      </c>
      <c r="E118" s="146">
        <v>1</v>
      </c>
      <c r="F118" s="281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280" t="s">
        <v>29</v>
      </c>
      <c r="E119" s="146">
        <v>1</v>
      </c>
      <c r="F119" s="281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280" t="s">
        <v>29</v>
      </c>
      <c r="E120" s="146">
        <v>1</v>
      </c>
      <c r="F120" s="281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280" t="s">
        <v>29</v>
      </c>
      <c r="E121" s="146">
        <v>1</v>
      </c>
      <c r="F121" s="281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280" t="s">
        <v>29</v>
      </c>
      <c r="E122" s="146">
        <v>1</v>
      </c>
      <c r="F122" s="281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280" t="s">
        <v>29</v>
      </c>
      <c r="E123" s="146">
        <v>1</v>
      </c>
      <c r="F123" s="281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280" t="s">
        <v>29</v>
      </c>
      <c r="E124" s="146">
        <v>1</v>
      </c>
      <c r="F124" s="281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283" t="s">
        <v>29</v>
      </c>
      <c r="E125" s="163">
        <v>1</v>
      </c>
      <c r="F125" s="286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280" t="s">
        <v>29</v>
      </c>
      <c r="E126" s="146">
        <v>1</v>
      </c>
      <c r="F126" s="281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280" t="s">
        <v>29</v>
      </c>
      <c r="E127" s="146">
        <v>1</v>
      </c>
      <c r="F127" s="281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280" t="s">
        <v>29</v>
      </c>
      <c r="E128" s="146">
        <v>1</v>
      </c>
      <c r="F128" s="281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280" t="s">
        <v>29</v>
      </c>
      <c r="E129" s="146">
        <v>1</v>
      </c>
      <c r="F129" s="281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280" t="s">
        <v>29</v>
      </c>
      <c r="E130" s="146">
        <v>1</v>
      </c>
      <c r="F130" s="281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280" t="s">
        <v>30</v>
      </c>
      <c r="E131" s="146">
        <v>1</v>
      </c>
      <c r="F131" s="281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280" t="s">
        <v>30</v>
      </c>
      <c r="E132" s="146">
        <v>1</v>
      </c>
      <c r="F132" s="281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280" t="s">
        <v>30</v>
      </c>
      <c r="E133" s="146">
        <v>1</v>
      </c>
      <c r="F133" s="281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280" t="s">
        <v>30</v>
      </c>
      <c r="E134" s="146">
        <v>1</v>
      </c>
      <c r="F134" s="281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280" t="s">
        <v>30</v>
      </c>
      <c r="E135" s="146">
        <v>1</v>
      </c>
      <c r="F135" s="281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280" t="s">
        <v>30</v>
      </c>
      <c r="E136" s="146">
        <v>1</v>
      </c>
      <c r="F136" s="281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280" t="s">
        <v>302</v>
      </c>
      <c r="E137" s="146">
        <v>1</v>
      </c>
      <c r="F137" s="281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280" t="s">
        <v>302</v>
      </c>
      <c r="E138" s="146">
        <v>1</v>
      </c>
      <c r="F138" s="281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280" t="s">
        <v>302</v>
      </c>
      <c r="E139" s="146">
        <v>1</v>
      </c>
      <c r="F139" s="281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280" t="s">
        <v>302</v>
      </c>
      <c r="E140" s="146">
        <v>1</v>
      </c>
      <c r="F140" s="281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280" t="s">
        <v>302</v>
      </c>
      <c r="E141" s="146">
        <v>1</v>
      </c>
      <c r="F141" s="281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280" t="s">
        <v>302</v>
      </c>
      <c r="E142" s="146">
        <v>1</v>
      </c>
      <c r="F142" s="281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280" t="s">
        <v>302</v>
      </c>
      <c r="E143" s="146">
        <v>1</v>
      </c>
      <c r="F143" s="281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280" t="s">
        <v>31</v>
      </c>
      <c r="E144" s="146">
        <v>1</v>
      </c>
      <c r="F144" s="281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167" t="s">
        <v>86</v>
      </c>
      <c r="B145" s="168" t="s">
        <v>121</v>
      </c>
      <c r="C145" s="168" t="s">
        <v>474</v>
      </c>
      <c r="D145" s="284" t="s">
        <v>31</v>
      </c>
      <c r="E145" s="168">
        <v>1</v>
      </c>
      <c r="F145" s="285" t="s">
        <v>352</v>
      </c>
      <c r="G145" s="198" t="s">
        <v>366</v>
      </c>
      <c r="H145" s="199">
        <v>436.04</v>
      </c>
      <c r="I145" s="167"/>
      <c r="J145" s="168"/>
      <c r="K145" s="199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280" t="s">
        <v>31</v>
      </c>
      <c r="E146" s="146">
        <v>1</v>
      </c>
      <c r="F146" s="281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280" t="s">
        <v>31</v>
      </c>
      <c r="E147" s="146">
        <v>1</v>
      </c>
      <c r="F147" s="281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280" t="s">
        <v>31</v>
      </c>
      <c r="E148" s="146">
        <v>1</v>
      </c>
      <c r="F148" s="281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280" t="s">
        <v>31</v>
      </c>
      <c r="E149" s="146">
        <v>1</v>
      </c>
      <c r="F149" s="281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280" t="s">
        <v>31</v>
      </c>
      <c r="E150" s="146">
        <v>1</v>
      </c>
      <c r="F150" s="281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280" t="s">
        <v>31</v>
      </c>
      <c r="E151" s="146">
        <v>1</v>
      </c>
      <c r="F151" s="281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280" t="s">
        <v>453</v>
      </c>
      <c r="E152" s="146">
        <v>1</v>
      </c>
      <c r="F152" s="281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280" t="s">
        <v>32</v>
      </c>
      <c r="E153" s="146">
        <v>1</v>
      </c>
      <c r="F153" s="281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285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87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285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87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627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281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281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190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ht="15">
      <c r="A195" s="263" t="s">
        <v>35</v>
      </c>
      <c r="B195" s="274"/>
      <c r="C195" s="266"/>
      <c r="D195" s="266"/>
      <c r="E195" s="266"/>
      <c r="F195" s="266"/>
      <c r="G195" s="275"/>
      <c r="H195" s="196"/>
      <c r="I195" s="196"/>
      <c r="J195" s="196"/>
      <c r="K195" s="19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mergeCells count="5">
    <mergeCell ref="A1:D1"/>
    <mergeCell ref="A5:K5"/>
    <mergeCell ref="A81:H81"/>
    <mergeCell ref="A156:H156"/>
    <mergeCell ref="A170:H170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K200"/>
  <sheetViews>
    <sheetView workbookViewId="0">
      <selection sqref="A1:XFD1048576"/>
    </sheetView>
  </sheetViews>
  <sheetFormatPr defaultRowHeight="14.25"/>
  <cols>
    <col min="1" max="1" width="64.625" style="1" bestFit="1" customWidth="1"/>
    <col min="2" max="2" width="11.625" style="1" customWidth="1"/>
    <col min="3" max="3" width="15.75" style="1" bestFit="1" customWidth="1"/>
    <col min="4" max="5" width="9" style="1"/>
    <col min="6" max="6" width="43.5" style="1" bestFit="1" customWidth="1"/>
    <col min="7" max="7" width="9" style="1"/>
    <col min="8" max="8" width="11.5" style="1" bestFit="1" customWidth="1"/>
    <col min="9" max="9" width="12.75" style="1" bestFit="1" customWidth="1"/>
    <col min="10" max="10" width="15.375" style="1" bestFit="1" customWidth="1"/>
    <col min="11" max="11" width="12.375" style="1" bestFit="1" customWidth="1"/>
    <col min="12" max="16384" width="9" style="1"/>
  </cols>
  <sheetData>
    <row r="1" spans="1:11" ht="15">
      <c r="A1" s="302" t="s">
        <v>459</v>
      </c>
      <c r="B1" s="303"/>
      <c r="C1" s="303"/>
      <c r="D1" s="304"/>
      <c r="E1" s="131"/>
      <c r="F1" s="132"/>
      <c r="G1" s="132"/>
      <c r="H1" s="132"/>
      <c r="I1" s="132"/>
      <c r="J1" s="132"/>
      <c r="K1" s="132"/>
    </row>
    <row r="2" spans="1:11" ht="15">
      <c r="A2" s="277" t="s">
        <v>460</v>
      </c>
      <c r="B2" s="134" t="s">
        <v>541</v>
      </c>
      <c r="C2" s="135" t="s">
        <v>373</v>
      </c>
      <c r="D2" s="135" t="s">
        <v>374</v>
      </c>
      <c r="E2" s="136"/>
      <c r="F2" s="278"/>
      <c r="G2" s="138"/>
      <c r="H2" s="139"/>
      <c r="I2" s="139"/>
      <c r="J2" s="139"/>
      <c r="K2" s="139"/>
    </row>
    <row r="3" spans="1:11" ht="15">
      <c r="A3" s="140" t="s">
        <v>461</v>
      </c>
      <c r="B3" s="141">
        <v>8</v>
      </c>
      <c r="C3" s="142"/>
      <c r="D3" s="143"/>
      <c r="E3" s="136"/>
      <c r="F3" s="279"/>
      <c r="G3" s="138"/>
      <c r="H3" s="139"/>
      <c r="I3" s="139"/>
      <c r="J3" s="139"/>
      <c r="K3" s="139"/>
    </row>
    <row r="4" spans="1:11" ht="15">
      <c r="A4" s="145"/>
      <c r="B4" s="146"/>
      <c r="C4" s="147"/>
      <c r="D4" s="280"/>
      <c r="E4" s="146"/>
      <c r="F4" s="281"/>
      <c r="G4" s="150"/>
      <c r="H4" s="139"/>
      <c r="I4" s="139"/>
      <c r="J4" s="139"/>
      <c r="K4" s="139"/>
    </row>
    <row r="5" spans="1:11" ht="15">
      <c r="A5" s="305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7"/>
    </row>
    <row r="6" spans="1:11" ht="15">
      <c r="A6" s="151" t="s">
        <v>542</v>
      </c>
      <c r="B6" s="152" t="s">
        <v>543</v>
      </c>
      <c r="C6" s="152" t="s">
        <v>3</v>
      </c>
      <c r="D6" s="153" t="s">
        <v>4</v>
      </c>
      <c r="E6" s="152" t="s">
        <v>5</v>
      </c>
      <c r="F6" s="153" t="s">
        <v>6</v>
      </c>
      <c r="G6" s="152" t="s">
        <v>7</v>
      </c>
      <c r="H6" s="154" t="s">
        <v>8</v>
      </c>
      <c r="I6" s="154" t="s">
        <v>9</v>
      </c>
      <c r="J6" s="154" t="s">
        <v>10</v>
      </c>
      <c r="K6" s="154" t="s">
        <v>11</v>
      </c>
    </row>
    <row r="7" spans="1:11" ht="15">
      <c r="A7" s="155" t="s">
        <v>52</v>
      </c>
      <c r="B7" s="156" t="s">
        <v>544</v>
      </c>
      <c r="C7" s="156" t="s">
        <v>12</v>
      </c>
      <c r="D7" s="157" t="s">
        <v>13</v>
      </c>
      <c r="E7" s="156">
        <v>1</v>
      </c>
      <c r="F7" s="158" t="s">
        <v>150</v>
      </c>
      <c r="G7" s="156" t="s">
        <v>8</v>
      </c>
      <c r="H7" s="159">
        <v>10570</v>
      </c>
      <c r="I7" s="160"/>
      <c r="J7" s="160"/>
      <c r="K7" s="161">
        <f>Tabela216283440465258641824303648[[#This Row],[AGP]]</f>
        <v>10570</v>
      </c>
    </row>
    <row r="8" spans="1:11" ht="15">
      <c r="A8" s="145" t="s">
        <v>197</v>
      </c>
      <c r="B8" s="146" t="s">
        <v>198</v>
      </c>
      <c r="C8" s="147" t="s">
        <v>199</v>
      </c>
      <c r="D8" s="280" t="s">
        <v>15</v>
      </c>
      <c r="E8" s="146">
        <v>1</v>
      </c>
      <c r="F8" s="281" t="s">
        <v>237</v>
      </c>
      <c r="G8" s="150" t="s">
        <v>367</v>
      </c>
      <c r="H8" s="139"/>
      <c r="I8" s="139">
        <v>1993.32</v>
      </c>
      <c r="J8" s="139">
        <v>7937.3</v>
      </c>
      <c r="K8" s="139">
        <f>Tabela216283440465258641824303648[[#This Row],[REPRESENTAÇÃO]]+Tabela216283440465258641824303648[[#This Row],[VENCIMENTO]]</f>
        <v>9930.6200000000008</v>
      </c>
    </row>
    <row r="9" spans="1:11" ht="15">
      <c r="A9" s="145" t="s">
        <v>526</v>
      </c>
      <c r="B9" s="146" t="s">
        <v>91</v>
      </c>
      <c r="C9" s="146" t="s">
        <v>91</v>
      </c>
      <c r="D9" s="280" t="s">
        <v>15</v>
      </c>
      <c r="E9" s="136">
        <v>1</v>
      </c>
      <c r="F9" s="281" t="s">
        <v>462</v>
      </c>
      <c r="G9" s="138" t="s">
        <v>365</v>
      </c>
      <c r="H9" s="139"/>
      <c r="I9" s="139">
        <v>1993.32</v>
      </c>
      <c r="J9" s="139">
        <v>7973.3</v>
      </c>
      <c r="K9" s="139">
        <f>Tabela216283440465258641824303648[[#This Row],[REPRESENTAÇÃO]]+Tabela216283440465258641824303648[[#This Row],[VENCIMENTO]]</f>
        <v>9966.6200000000008</v>
      </c>
    </row>
    <row r="10" spans="1:11" ht="15">
      <c r="A10" s="145" t="s">
        <v>545</v>
      </c>
      <c r="B10" s="146" t="s">
        <v>546</v>
      </c>
      <c r="C10" s="147" t="s">
        <v>547</v>
      </c>
      <c r="D10" s="280" t="s">
        <v>15</v>
      </c>
      <c r="E10" s="146">
        <v>1</v>
      </c>
      <c r="F10" s="281" t="s">
        <v>548</v>
      </c>
      <c r="G10" s="150" t="s">
        <v>365</v>
      </c>
      <c r="H10" s="139"/>
      <c r="I10" s="139">
        <v>1993.32</v>
      </c>
      <c r="J10" s="139">
        <v>7937.3</v>
      </c>
      <c r="K10" s="139">
        <f>Tabela216283440465258641824303648[[#This Row],[REPRESENTAÇÃO]]+Tabela216283440465258641824303648[[#This Row],[VENCIMENTO]]</f>
        <v>9930.6200000000008</v>
      </c>
    </row>
    <row r="11" spans="1:11" ht="15">
      <c r="A11" s="145" t="s">
        <v>53</v>
      </c>
      <c r="B11" s="146" t="s">
        <v>92</v>
      </c>
      <c r="C11" s="146" t="s">
        <v>126</v>
      </c>
      <c r="D11" s="280" t="s">
        <v>145</v>
      </c>
      <c r="E11" s="136">
        <v>1</v>
      </c>
      <c r="F11" s="282" t="s">
        <v>549</v>
      </c>
      <c r="G11" s="156" t="s">
        <v>365</v>
      </c>
      <c r="H11" s="161"/>
      <c r="I11" s="161">
        <v>1461.77</v>
      </c>
      <c r="J11" s="161">
        <v>5847.08</v>
      </c>
      <c r="K11" s="161">
        <f>Tabela216283440465258641824303648[[#This Row],[REPRESENTAÇÃO]]+Tabela216283440465258641824303648[[#This Row],[VENCIMENTO]]</f>
        <v>7308.85</v>
      </c>
    </row>
    <row r="12" spans="1:11" ht="15">
      <c r="A12" s="145" t="s">
        <v>55</v>
      </c>
      <c r="B12" s="146" t="s">
        <v>94</v>
      </c>
      <c r="C12" s="163" t="s">
        <v>94</v>
      </c>
      <c r="D12" s="280" t="s">
        <v>510</v>
      </c>
      <c r="E12" s="136">
        <v>1</v>
      </c>
      <c r="F12" s="281" t="s">
        <v>550</v>
      </c>
      <c r="G12" s="138" t="s">
        <v>365</v>
      </c>
      <c r="H12" s="139"/>
      <c r="I12" s="139">
        <v>1461.77</v>
      </c>
      <c r="J12" s="139">
        <v>5847.08</v>
      </c>
      <c r="K12" s="139">
        <f>Tabela216283440465258641824303648[[#This Row],[REPRESENTAÇÃO]]+Tabela216283440465258641824303648[[#This Row],[VENCIMENTO]]</f>
        <v>7308.85</v>
      </c>
    </row>
    <row r="13" spans="1:11" ht="15">
      <c r="A13" s="145" t="s">
        <v>458</v>
      </c>
      <c r="B13" s="146" t="s">
        <v>467</v>
      </c>
      <c r="C13" s="146" t="s">
        <v>499</v>
      </c>
      <c r="D13" s="280" t="s">
        <v>145</v>
      </c>
      <c r="E13" s="136">
        <v>1</v>
      </c>
      <c r="F13" s="281" t="s">
        <v>155</v>
      </c>
      <c r="G13" s="138" t="s">
        <v>365</v>
      </c>
      <c r="H13" s="139"/>
      <c r="I13" s="139">
        <v>1461.77</v>
      </c>
      <c r="J13" s="139">
        <v>5847.08</v>
      </c>
      <c r="K13" s="139">
        <f>Tabela216283440465258641824303648[[#This Row],[REPRESENTAÇÃO]]+Tabela216283440465258641824303648[[#This Row],[VENCIMENTO]]</f>
        <v>7308.85</v>
      </c>
    </row>
    <row r="14" spans="1:11" ht="15">
      <c r="A14" s="145" t="s">
        <v>551</v>
      </c>
      <c r="B14" s="146" t="s">
        <v>552</v>
      </c>
      <c r="C14" s="146" t="s">
        <v>553</v>
      </c>
      <c r="D14" s="280" t="s">
        <v>145</v>
      </c>
      <c r="E14" s="136">
        <v>1</v>
      </c>
      <c r="F14" s="281" t="s">
        <v>554</v>
      </c>
      <c r="G14" s="138" t="s">
        <v>365</v>
      </c>
      <c r="H14" s="139"/>
      <c r="I14" s="139">
        <v>1461.77</v>
      </c>
      <c r="J14" s="139">
        <v>5847.08</v>
      </c>
      <c r="K14" s="139">
        <f>Tabela216283440465258641824303648[[#This Row],[REPRESENTAÇÃO]]+Tabela216283440465258641824303648[[#This Row],[VENCIMENTO]]</f>
        <v>7308.85</v>
      </c>
    </row>
    <row r="15" spans="1:11" ht="15">
      <c r="A15" s="145" t="s">
        <v>56</v>
      </c>
      <c r="B15" s="146" t="s">
        <v>17</v>
      </c>
      <c r="C15" s="146" t="s">
        <v>504</v>
      </c>
      <c r="D15" s="280" t="s">
        <v>146</v>
      </c>
      <c r="E15" s="136">
        <v>1</v>
      </c>
      <c r="F15" s="281" t="s">
        <v>154</v>
      </c>
      <c r="G15" s="138" t="s">
        <v>365</v>
      </c>
      <c r="H15" s="139"/>
      <c r="I15" s="139">
        <v>1229.22</v>
      </c>
      <c r="J15" s="139">
        <v>4916.8599999999997</v>
      </c>
      <c r="K15" s="139">
        <f>Tabela216283440465258641824303648[[#This Row],[REPRESENTAÇÃO]]+Tabela216283440465258641824303648[[#This Row],[VENCIMENTO]]</f>
        <v>6146.08</v>
      </c>
    </row>
    <row r="16" spans="1:11" ht="15">
      <c r="A16" s="145" t="s">
        <v>425</v>
      </c>
      <c r="B16" s="146" t="s">
        <v>426</v>
      </c>
      <c r="C16" s="146" t="s">
        <v>427</v>
      </c>
      <c r="D16" s="280" t="s">
        <v>146</v>
      </c>
      <c r="E16" s="136">
        <v>1</v>
      </c>
      <c r="F16" s="281" t="s">
        <v>555</v>
      </c>
      <c r="G16" s="138" t="s">
        <v>365</v>
      </c>
      <c r="H16" s="139"/>
      <c r="I16" s="139">
        <v>1229.22</v>
      </c>
      <c r="J16" s="139">
        <v>4916.8599999999997</v>
      </c>
      <c r="K16" s="139">
        <f>Tabela216283440465258641824303648[[#This Row],[REPRESENTAÇÃO]]+Tabela216283440465258641824303648[[#This Row],[VENCIMENTO]]</f>
        <v>6146.08</v>
      </c>
    </row>
    <row r="17" spans="1:11" ht="15">
      <c r="A17" s="145" t="s">
        <v>58</v>
      </c>
      <c r="B17" s="146" t="s">
        <v>96</v>
      </c>
      <c r="C17" s="146" t="s">
        <v>524</v>
      </c>
      <c r="D17" s="280" t="s">
        <v>146</v>
      </c>
      <c r="E17" s="136">
        <v>1</v>
      </c>
      <c r="F17" s="281" t="s">
        <v>519</v>
      </c>
      <c r="G17" s="138" t="s">
        <v>365</v>
      </c>
      <c r="H17" s="139"/>
      <c r="I17" s="139">
        <v>1229.22</v>
      </c>
      <c r="J17" s="139">
        <v>4916.8599999999997</v>
      </c>
      <c r="K17" s="139">
        <f>Tabela216283440465258641824303648[[#This Row],[REPRESENTAÇÃO]]+Tabela216283440465258641824303648[[#This Row],[VENCIMENTO]]</f>
        <v>6146.08</v>
      </c>
    </row>
    <row r="18" spans="1:11" ht="15">
      <c r="A18" s="145" t="s">
        <v>57</v>
      </c>
      <c r="B18" s="146" t="s">
        <v>95</v>
      </c>
      <c r="C18" s="146" t="s">
        <v>325</v>
      </c>
      <c r="D18" s="280" t="s">
        <v>146</v>
      </c>
      <c r="E18" s="136">
        <v>1</v>
      </c>
      <c r="F18" s="281" t="s">
        <v>556</v>
      </c>
      <c r="G18" s="138" t="s">
        <v>365</v>
      </c>
      <c r="H18" s="139"/>
      <c r="I18" s="139">
        <v>1229.22</v>
      </c>
      <c r="J18" s="139">
        <v>4916.8599999999997</v>
      </c>
      <c r="K18" s="139">
        <f>Tabela216283440465258641824303648[[#This Row],[REPRESENTAÇÃO]]+Tabela216283440465258641824303648[[#This Row],[VENCIMENTO]]</f>
        <v>6146.08</v>
      </c>
    </row>
    <row r="19" spans="1:11" ht="15">
      <c r="A19" s="145" t="s">
        <v>64</v>
      </c>
      <c r="B19" s="146" t="s">
        <v>514</v>
      </c>
      <c r="C19" s="146" t="s">
        <v>513</v>
      </c>
      <c r="D19" s="280" t="s">
        <v>16</v>
      </c>
      <c r="E19" s="136">
        <v>1</v>
      </c>
      <c r="F19" s="281" t="s">
        <v>527</v>
      </c>
      <c r="G19" s="138" t="s">
        <v>365</v>
      </c>
      <c r="H19" s="139"/>
      <c r="I19" s="139">
        <v>1129.55</v>
      </c>
      <c r="J19" s="139">
        <v>4518.2</v>
      </c>
      <c r="K19" s="139">
        <f>Tabela216283440465258641824303648[[#This Row],[REPRESENTAÇÃO]]+Tabela216283440465258641824303648[[#This Row],[VENCIMENTO]]</f>
        <v>5647.75</v>
      </c>
    </row>
    <row r="20" spans="1:11" ht="15">
      <c r="A20" s="164" t="s">
        <v>557</v>
      </c>
      <c r="B20" s="146" t="s">
        <v>104</v>
      </c>
      <c r="C20" s="146" t="s">
        <v>130</v>
      </c>
      <c r="D20" s="280" t="s">
        <v>16</v>
      </c>
      <c r="E20" s="136">
        <v>1</v>
      </c>
      <c r="F20" s="281" t="s">
        <v>161</v>
      </c>
      <c r="G20" s="138" t="s">
        <v>365</v>
      </c>
      <c r="H20" s="139"/>
      <c r="I20" s="139">
        <v>1129.22</v>
      </c>
      <c r="J20" s="139">
        <v>4518.2</v>
      </c>
      <c r="K20" s="139">
        <f>Tabela216283440465258641824303648[[#This Row],[REPRESENTAÇÃO]]+Tabela216283440465258641824303648[[#This Row],[VENCIMENTO]]</f>
        <v>5647.42</v>
      </c>
    </row>
    <row r="21" spans="1:11" ht="15">
      <c r="A21" s="145" t="s">
        <v>558</v>
      </c>
      <c r="B21" s="146" t="s">
        <v>559</v>
      </c>
      <c r="C21" s="146" t="s">
        <v>560</v>
      </c>
      <c r="D21" s="280" t="s">
        <v>16</v>
      </c>
      <c r="E21" s="136">
        <v>1</v>
      </c>
      <c r="F21" s="281" t="s">
        <v>561</v>
      </c>
      <c r="G21" s="138" t="s">
        <v>365</v>
      </c>
      <c r="H21" s="139"/>
      <c r="I21" s="139">
        <v>1129.55</v>
      </c>
      <c r="J21" s="139">
        <v>4518.2</v>
      </c>
      <c r="K21" s="139">
        <f>Tabela216283440465258641824303648[[#This Row],[REPRESENTAÇÃO]]+Tabela216283440465258641824303648[[#This Row],[VENCIMENTO]]</f>
        <v>5647.75</v>
      </c>
    </row>
    <row r="22" spans="1:11" ht="15">
      <c r="A22" s="282" t="s">
        <v>59</v>
      </c>
      <c r="B22" s="163" t="s">
        <v>97</v>
      </c>
      <c r="C22" s="163" t="s">
        <v>127</v>
      </c>
      <c r="D22" s="283" t="s">
        <v>16</v>
      </c>
      <c r="E22" s="166">
        <v>1</v>
      </c>
      <c r="F22" s="281" t="s">
        <v>162</v>
      </c>
      <c r="G22" s="152" t="s">
        <v>365</v>
      </c>
      <c r="H22" s="154"/>
      <c r="I22" s="154">
        <v>1129.55</v>
      </c>
      <c r="J22" s="154">
        <v>4518.2</v>
      </c>
      <c r="K22" s="154">
        <f>Tabela216283440465258641824303648[[#This Row],[REPRESENTAÇÃO]]+Tabela216283440465258641824303648[[#This Row],[VENCIMENTO]]</f>
        <v>5647.75</v>
      </c>
    </row>
    <row r="23" spans="1:11" ht="15">
      <c r="A23" s="167" t="s">
        <v>62</v>
      </c>
      <c r="B23" s="168" t="s">
        <v>100</v>
      </c>
      <c r="C23" s="168" t="s">
        <v>128</v>
      </c>
      <c r="D23" s="284" t="s">
        <v>16</v>
      </c>
      <c r="E23" s="170">
        <v>1</v>
      </c>
      <c r="F23" s="285" t="s">
        <v>562</v>
      </c>
      <c r="G23" s="156" t="s">
        <v>365</v>
      </c>
      <c r="H23" s="161"/>
      <c r="I23" s="161">
        <v>1129.55</v>
      </c>
      <c r="J23" s="161">
        <v>4518.2</v>
      </c>
      <c r="K23" s="161">
        <f>Tabela216283440465258641824303648[[#This Row],[REPRESENTAÇÃO]]+Tabela216283440465258641824303648[[#This Row],[VENCIMENTO]]</f>
        <v>5647.75</v>
      </c>
    </row>
    <row r="24" spans="1:11" ht="15">
      <c r="A24" s="145" t="s">
        <v>60</v>
      </c>
      <c r="B24" s="146" t="s">
        <v>98</v>
      </c>
      <c r="C24" s="146" t="s">
        <v>469</v>
      </c>
      <c r="D24" s="280" t="s">
        <v>16</v>
      </c>
      <c r="E24" s="136">
        <v>1</v>
      </c>
      <c r="F24" s="281" t="s">
        <v>157</v>
      </c>
      <c r="G24" s="138" t="s">
        <v>365</v>
      </c>
      <c r="H24" s="139"/>
      <c r="I24" s="139">
        <v>1129.55</v>
      </c>
      <c r="J24" s="139">
        <v>4518.2</v>
      </c>
      <c r="K24" s="139">
        <f>Tabela216283440465258641824303648[[#This Row],[REPRESENTAÇÃO]]+Tabela216283440465258641824303648[[#This Row],[VENCIMENTO]]</f>
        <v>5647.75</v>
      </c>
    </row>
    <row r="25" spans="1:11" ht="15">
      <c r="A25" s="145" t="s">
        <v>61</v>
      </c>
      <c r="B25" s="146" t="s">
        <v>99</v>
      </c>
      <c r="C25" s="146" t="s">
        <v>326</v>
      </c>
      <c r="D25" s="280" t="s">
        <v>16</v>
      </c>
      <c r="E25" s="136">
        <v>1</v>
      </c>
      <c r="F25" s="281" t="s">
        <v>563</v>
      </c>
      <c r="G25" s="138" t="s">
        <v>365</v>
      </c>
      <c r="H25" s="139"/>
      <c r="I25" s="139">
        <v>1129.55</v>
      </c>
      <c r="J25" s="139">
        <v>4518.2</v>
      </c>
      <c r="K25" s="139">
        <f>Tabela216283440465258641824303648[[#This Row],[REPRESENTAÇÃO]]+Tabela216283440465258641824303648[[#This Row],[VENCIMENTO]]</f>
        <v>5647.75</v>
      </c>
    </row>
    <row r="26" spans="1:11" ht="15">
      <c r="A26" s="145" t="s">
        <v>63</v>
      </c>
      <c r="B26" s="146" t="s">
        <v>370</v>
      </c>
      <c r="C26" s="146" t="s">
        <v>371</v>
      </c>
      <c r="D26" s="280" t="s">
        <v>16</v>
      </c>
      <c r="E26" s="136">
        <v>1</v>
      </c>
      <c r="F26" s="281" t="s">
        <v>529</v>
      </c>
      <c r="G26" s="138" t="s">
        <v>365</v>
      </c>
      <c r="H26" s="139"/>
      <c r="I26" s="139">
        <v>1129.55</v>
      </c>
      <c r="J26" s="139">
        <v>4518.2</v>
      </c>
      <c r="K26" s="139">
        <f>Tabela216283440465258641824303648[[#This Row],[REPRESENTAÇÃO]]+Tabela216283440465258641824303648[[#This Row],[VENCIMENTO]]</f>
        <v>5647.75</v>
      </c>
    </row>
    <row r="27" spans="1:11" ht="15">
      <c r="A27" s="145" t="s">
        <v>63</v>
      </c>
      <c r="B27" s="146" t="s">
        <v>101</v>
      </c>
      <c r="C27" s="146" t="s">
        <v>328</v>
      </c>
      <c r="D27" s="280" t="s">
        <v>16</v>
      </c>
      <c r="E27" s="136">
        <v>1</v>
      </c>
      <c r="F27" s="281" t="s">
        <v>167</v>
      </c>
      <c r="G27" s="138" t="s">
        <v>365</v>
      </c>
      <c r="H27" s="139"/>
      <c r="I27" s="139">
        <v>1129.55</v>
      </c>
      <c r="J27" s="139">
        <v>4518.2</v>
      </c>
      <c r="K27" s="139">
        <f>Tabela216283440465258641824303648[[#This Row],[REPRESENTAÇÃO]]+Tabela216283440465258641824303648[[#This Row],[VENCIMENTO]]</f>
        <v>5647.75</v>
      </c>
    </row>
    <row r="28" spans="1:11" ht="15">
      <c r="A28" s="145" t="s">
        <v>407</v>
      </c>
      <c r="B28" s="146" t="s">
        <v>408</v>
      </c>
      <c r="C28" s="146" t="s">
        <v>409</v>
      </c>
      <c r="D28" s="280" t="s">
        <v>16</v>
      </c>
      <c r="E28" s="136">
        <v>1</v>
      </c>
      <c r="F28" s="281" t="s">
        <v>378</v>
      </c>
      <c r="G28" s="138" t="s">
        <v>365</v>
      </c>
      <c r="H28" s="139"/>
      <c r="I28" s="139">
        <v>1129.55</v>
      </c>
      <c r="J28" s="139">
        <v>4518.2</v>
      </c>
      <c r="K28" s="139">
        <f>Tabela216283440465258641824303648[[#This Row],[REPRESENTAÇÃO]]+Tabela216283440465258641824303648[[#This Row],[VENCIMENTO]]</f>
        <v>5647.75</v>
      </c>
    </row>
    <row r="29" spans="1:11" ht="15">
      <c r="A29" s="172" t="s">
        <v>71</v>
      </c>
      <c r="B29" s="146" t="s">
        <v>412</v>
      </c>
      <c r="C29" s="146" t="s">
        <v>452</v>
      </c>
      <c r="D29" s="280" t="s">
        <v>147</v>
      </c>
      <c r="E29" s="136">
        <v>1</v>
      </c>
      <c r="F29" s="281" t="s">
        <v>564</v>
      </c>
      <c r="G29" s="138" t="s">
        <v>365</v>
      </c>
      <c r="H29" s="139"/>
      <c r="I29" s="139">
        <v>1129.55</v>
      </c>
      <c r="J29" s="139">
        <v>4518.2</v>
      </c>
      <c r="K29" s="139">
        <f>Tabela216283440465258641824303648[[#This Row],[REPRESENTAÇÃO]]+Tabela216283440465258641824303648[[#This Row],[VENCIMENTO]]</f>
        <v>5647.75</v>
      </c>
    </row>
    <row r="30" spans="1:11" ht="15">
      <c r="A30" s="172" t="s">
        <v>464</v>
      </c>
      <c r="B30" s="146" t="s">
        <v>465</v>
      </c>
      <c r="C30" s="146" t="s">
        <v>466</v>
      </c>
      <c r="D30" s="280" t="s">
        <v>147</v>
      </c>
      <c r="E30" s="136">
        <v>1</v>
      </c>
      <c r="F30" s="281" t="s">
        <v>190</v>
      </c>
      <c r="G30" s="138" t="s">
        <v>365</v>
      </c>
      <c r="H30" s="139"/>
      <c r="I30" s="139">
        <v>1129.55</v>
      </c>
      <c r="J30" s="139">
        <v>4518.2</v>
      </c>
      <c r="K30" s="139">
        <f>Tabela216283440465258641824303648[[#This Row],[REPRESENTAÇÃO]]+Tabela216283440465258641824303648[[#This Row],[VENCIMENTO]]</f>
        <v>5647.75</v>
      </c>
    </row>
    <row r="31" spans="1:11" ht="15">
      <c r="A31" s="172" t="s">
        <v>396</v>
      </c>
      <c r="B31" s="146" t="s">
        <v>565</v>
      </c>
      <c r="C31" s="146" t="s">
        <v>566</v>
      </c>
      <c r="D31" s="280" t="s">
        <v>147</v>
      </c>
      <c r="E31" s="136">
        <v>1</v>
      </c>
      <c r="F31" s="281" t="s">
        <v>463</v>
      </c>
      <c r="G31" s="138" t="s">
        <v>365</v>
      </c>
      <c r="H31" s="139"/>
      <c r="I31" s="139">
        <v>930.22</v>
      </c>
      <c r="J31" s="139">
        <v>3720.87</v>
      </c>
      <c r="K31" s="139">
        <f>Tabela216283440465258641824303648[[#This Row],[REPRESENTAÇÃO]]+Tabela216283440465258641824303648[[#This Row],[VENCIMENTO]]</f>
        <v>4651.09</v>
      </c>
    </row>
    <row r="32" spans="1:11" ht="15">
      <c r="A32" s="172" t="s">
        <v>428</v>
      </c>
      <c r="B32" s="146" t="s">
        <v>429</v>
      </c>
      <c r="C32" s="146" t="s">
        <v>430</v>
      </c>
      <c r="D32" s="280" t="s">
        <v>567</v>
      </c>
      <c r="E32" s="136">
        <v>1</v>
      </c>
      <c r="F32" s="281" t="s">
        <v>431</v>
      </c>
      <c r="G32" s="138" t="s">
        <v>366</v>
      </c>
      <c r="H32" s="139"/>
      <c r="I32" s="139">
        <v>930.22</v>
      </c>
      <c r="J32" s="139">
        <v>3720.87</v>
      </c>
      <c r="K32" s="139">
        <f>Tabela216283440465258641824303648[[#This Row],[REPRESENTAÇÃO]]+Tabela216283440465258641824303648[[#This Row],[VENCIMENTO]]</f>
        <v>4651.09</v>
      </c>
    </row>
    <row r="33" spans="1:11" ht="15">
      <c r="A33" s="172" t="s">
        <v>65</v>
      </c>
      <c r="B33" s="146" t="s">
        <v>103</v>
      </c>
      <c r="C33" s="146" t="s">
        <v>129</v>
      </c>
      <c r="D33" s="280" t="s">
        <v>147</v>
      </c>
      <c r="E33" s="136">
        <v>1</v>
      </c>
      <c r="F33" s="281" t="s">
        <v>455</v>
      </c>
      <c r="G33" s="138" t="s">
        <v>365</v>
      </c>
      <c r="H33" s="139"/>
      <c r="I33" s="139">
        <v>930.22</v>
      </c>
      <c r="J33" s="139">
        <v>3720.87</v>
      </c>
      <c r="K33" s="139">
        <f>Tabela216283440465258641824303648[[#This Row],[REPRESENTAÇÃO]]+Tabela216283440465258641824303648[[#This Row],[VENCIMENTO]]</f>
        <v>4651.09</v>
      </c>
    </row>
    <row r="34" spans="1:11" ht="15">
      <c r="A34" s="164" t="s">
        <v>65</v>
      </c>
      <c r="B34" s="163" t="s">
        <v>103</v>
      </c>
      <c r="C34" s="163" t="s">
        <v>129</v>
      </c>
      <c r="D34" s="283" t="s">
        <v>147</v>
      </c>
      <c r="E34" s="166">
        <v>1</v>
      </c>
      <c r="F34" s="286" t="s">
        <v>444</v>
      </c>
      <c r="G34" s="152" t="s">
        <v>365</v>
      </c>
      <c r="H34" s="154"/>
      <c r="I34" s="154">
        <v>930.22</v>
      </c>
      <c r="J34" s="154">
        <v>3720.87</v>
      </c>
      <c r="K34" s="154">
        <f>Tabela216283440465258641824303648[[#This Row],[REPRESENTAÇÃO]]+Tabela216283440465258641824303648[[#This Row],[VENCIMENTO]]</f>
        <v>4651.09</v>
      </c>
    </row>
    <row r="35" spans="1:11" ht="15">
      <c r="A35" s="172" t="s">
        <v>73</v>
      </c>
      <c r="B35" s="146" t="s">
        <v>110</v>
      </c>
      <c r="C35" s="146" t="s">
        <v>470</v>
      </c>
      <c r="D35" s="280" t="s">
        <v>147</v>
      </c>
      <c r="E35" s="136">
        <v>1</v>
      </c>
      <c r="F35" s="281" t="s">
        <v>171</v>
      </c>
      <c r="G35" s="138" t="s">
        <v>365</v>
      </c>
      <c r="H35" s="139"/>
      <c r="I35" s="139">
        <v>930.22</v>
      </c>
      <c r="J35" s="139">
        <v>3720.87</v>
      </c>
      <c r="K35" s="139">
        <f>Tabela216283440465258641824303648[[#This Row],[REPRESENTAÇÃO]]+Tabela216283440465258641824303648[[#This Row],[VENCIMENTO]]</f>
        <v>4651.09</v>
      </c>
    </row>
    <row r="36" spans="1:11" ht="15">
      <c r="A36" s="172" t="s">
        <v>70</v>
      </c>
      <c r="B36" s="146" t="s">
        <v>108</v>
      </c>
      <c r="C36" s="146" t="s">
        <v>327</v>
      </c>
      <c r="D36" s="280" t="s">
        <v>147</v>
      </c>
      <c r="E36" s="136">
        <v>1</v>
      </c>
      <c r="F36" s="281" t="s">
        <v>168</v>
      </c>
      <c r="G36" s="138" t="s">
        <v>365</v>
      </c>
      <c r="H36" s="139"/>
      <c r="I36" s="139">
        <v>930.22</v>
      </c>
      <c r="J36" s="139">
        <v>3720.87</v>
      </c>
      <c r="K36" s="139">
        <f>Tabela216283440465258641824303648[[#This Row],[REPRESENTAÇÃO]]+Tabela216283440465258641824303648[[#This Row],[VENCIMENTO]]</f>
        <v>4651.09</v>
      </c>
    </row>
    <row r="37" spans="1:11" ht="15">
      <c r="A37" s="172" t="s">
        <v>72</v>
      </c>
      <c r="B37" s="146" t="s">
        <v>109</v>
      </c>
      <c r="C37" s="146" t="s">
        <v>133</v>
      </c>
      <c r="D37" s="280" t="s">
        <v>147</v>
      </c>
      <c r="E37" s="136">
        <v>1</v>
      </c>
      <c r="F37" s="281" t="s">
        <v>170</v>
      </c>
      <c r="G37" s="138" t="s">
        <v>365</v>
      </c>
      <c r="H37" s="139"/>
      <c r="I37" s="139">
        <v>930.22</v>
      </c>
      <c r="J37" s="139">
        <v>3720.87</v>
      </c>
      <c r="K37" s="139">
        <f>Tabela216283440465258641824303648[[#This Row],[REPRESENTAÇÃO]]+Tabela216283440465258641824303648[[#This Row],[VENCIMENTO]]</f>
        <v>4651.09</v>
      </c>
    </row>
    <row r="38" spans="1:11" ht="15">
      <c r="A38" s="172" t="s">
        <v>68</v>
      </c>
      <c r="B38" s="146" t="s">
        <v>106</v>
      </c>
      <c r="C38" s="146" t="s">
        <v>132</v>
      </c>
      <c r="D38" s="280" t="s">
        <v>147</v>
      </c>
      <c r="E38" s="136">
        <v>1</v>
      </c>
      <c r="F38" s="281" t="s">
        <v>568</v>
      </c>
      <c r="G38" s="138" t="s">
        <v>365</v>
      </c>
      <c r="H38" s="139"/>
      <c r="I38" s="139">
        <v>930.22</v>
      </c>
      <c r="J38" s="139">
        <v>3720.87</v>
      </c>
      <c r="K38" s="139">
        <f>Tabela216283440465258641824303648[[#This Row],[REPRESENTAÇÃO]]+Tabela216283440465258641824303648[[#This Row],[VENCIMENTO]]</f>
        <v>4651.09</v>
      </c>
    </row>
    <row r="39" spans="1:11" ht="15">
      <c r="A39" s="172" t="s">
        <v>68</v>
      </c>
      <c r="B39" s="146" t="s">
        <v>106</v>
      </c>
      <c r="C39" s="146" t="s">
        <v>132</v>
      </c>
      <c r="D39" s="280" t="s">
        <v>147</v>
      </c>
      <c r="E39" s="136">
        <v>1</v>
      </c>
      <c r="F39" s="281" t="s">
        <v>165</v>
      </c>
      <c r="G39" s="138" t="s">
        <v>365</v>
      </c>
      <c r="H39" s="139"/>
      <c r="I39" s="139">
        <v>930.22</v>
      </c>
      <c r="J39" s="139">
        <v>3720.87</v>
      </c>
      <c r="K39" s="139">
        <f>Tabela216283440465258641824303648[[#This Row],[REPRESENTAÇÃO]]+Tabela216283440465258641824303648[[#This Row],[VENCIMENTO]]</f>
        <v>4651.09</v>
      </c>
    </row>
    <row r="40" spans="1:11" ht="15">
      <c r="A40" s="172" t="s">
        <v>67</v>
      </c>
      <c r="B40" s="146" t="s">
        <v>105</v>
      </c>
      <c r="C40" s="146" t="s">
        <v>131</v>
      </c>
      <c r="D40" s="280" t="s">
        <v>147</v>
      </c>
      <c r="E40" s="136">
        <v>1</v>
      </c>
      <c r="F40" s="281" t="s">
        <v>176</v>
      </c>
      <c r="G40" s="138" t="s">
        <v>365</v>
      </c>
      <c r="H40" s="139"/>
      <c r="I40" s="139">
        <v>930.22</v>
      </c>
      <c r="J40" s="139">
        <v>3720.87</v>
      </c>
      <c r="K40" s="139">
        <f>Tabela216283440465258641824303648[[#This Row],[REPRESENTAÇÃO]]+Tabela216283440465258641824303648[[#This Row],[VENCIMENTO]]</f>
        <v>4651.09</v>
      </c>
    </row>
    <row r="41" spans="1:11" ht="15">
      <c r="A41" s="172" t="s">
        <v>443</v>
      </c>
      <c r="B41" s="146" t="s">
        <v>410</v>
      </c>
      <c r="C41" s="146" t="s">
        <v>411</v>
      </c>
      <c r="D41" s="280" t="s">
        <v>147</v>
      </c>
      <c r="E41" s="136">
        <v>1</v>
      </c>
      <c r="F41" s="281" t="s">
        <v>433</v>
      </c>
      <c r="G41" s="138" t="s">
        <v>365</v>
      </c>
      <c r="H41" s="139"/>
      <c r="I41" s="139">
        <v>930.22</v>
      </c>
      <c r="J41" s="139">
        <v>3720.87</v>
      </c>
      <c r="K41" s="139">
        <f>Tabela216283440465258641824303648[[#This Row],[REPRESENTAÇÃO]]+Tabela216283440465258641824303648[[#This Row],[VENCIMENTO]]</f>
        <v>4651.09</v>
      </c>
    </row>
    <row r="42" spans="1:11" ht="15">
      <c r="A42" s="172" t="s">
        <v>74</v>
      </c>
      <c r="B42" s="146" t="s">
        <v>111</v>
      </c>
      <c r="C42" s="146" t="s">
        <v>471</v>
      </c>
      <c r="D42" s="280" t="s">
        <v>147</v>
      </c>
      <c r="E42" s="136">
        <v>1</v>
      </c>
      <c r="F42" s="281" t="s">
        <v>569</v>
      </c>
      <c r="G42" s="138" t="s">
        <v>365</v>
      </c>
      <c r="H42" s="139"/>
      <c r="I42" s="139">
        <v>930.22</v>
      </c>
      <c r="J42" s="139">
        <v>3720.87</v>
      </c>
      <c r="K42" s="139">
        <f>Tabela216283440465258641824303648[[#This Row],[REPRESENTAÇÃO]]+Tabela216283440465258641824303648[[#This Row],[VENCIMENTO]]</f>
        <v>4651.09</v>
      </c>
    </row>
    <row r="43" spans="1:11" ht="15">
      <c r="A43" s="172" t="s">
        <v>570</v>
      </c>
      <c r="B43" s="146" t="s">
        <v>107</v>
      </c>
      <c r="C43" s="146" t="s">
        <v>505</v>
      </c>
      <c r="D43" s="280" t="s">
        <v>147</v>
      </c>
      <c r="E43" s="136">
        <v>1</v>
      </c>
      <c r="F43" s="281" t="s">
        <v>571</v>
      </c>
      <c r="G43" s="138" t="s">
        <v>365</v>
      </c>
      <c r="H43" s="139"/>
      <c r="I43" s="139">
        <v>930.22</v>
      </c>
      <c r="J43" s="139">
        <v>3720.87</v>
      </c>
      <c r="K43" s="139">
        <f>Tabela216283440465258641824303648[[#This Row],[REPRESENTAÇÃO]]+Tabela216283440465258641824303648[[#This Row],[VENCIMENTO]]</f>
        <v>4651.09</v>
      </c>
    </row>
    <row r="44" spans="1:11" ht="15">
      <c r="A44" s="145" t="s">
        <v>572</v>
      </c>
      <c r="B44" s="146" t="s">
        <v>573</v>
      </c>
      <c r="C44" s="146" t="s">
        <v>574</v>
      </c>
      <c r="D44" s="280" t="s">
        <v>18</v>
      </c>
      <c r="E44" s="136">
        <v>1</v>
      </c>
      <c r="F44" s="281" t="s">
        <v>575</v>
      </c>
      <c r="G44" s="138" t="s">
        <v>365</v>
      </c>
      <c r="H44" s="139"/>
      <c r="I44" s="139">
        <v>664.44</v>
      </c>
      <c r="J44" s="139">
        <v>2657.77</v>
      </c>
      <c r="K44" s="139">
        <f>Tabela216283440465258641824303648[[#This Row],[REPRESENTAÇÃO]]+Tabela216283440465258641824303648[[#This Row],[VENCIMENTO]]</f>
        <v>3322.21</v>
      </c>
    </row>
    <row r="45" spans="1:11" ht="15">
      <c r="A45" s="145" t="s">
        <v>77</v>
      </c>
      <c r="B45" s="146" t="s">
        <v>102</v>
      </c>
      <c r="C45" s="146" t="s">
        <v>472</v>
      </c>
      <c r="D45" s="280" t="s">
        <v>18</v>
      </c>
      <c r="E45" s="136">
        <v>1</v>
      </c>
      <c r="F45" s="281" t="s">
        <v>173</v>
      </c>
      <c r="G45" s="138" t="s">
        <v>365</v>
      </c>
      <c r="H45" s="139"/>
      <c r="I45" s="139">
        <v>664.44</v>
      </c>
      <c r="J45" s="139">
        <v>2657.77</v>
      </c>
      <c r="K45" s="139">
        <f>Tabela216283440465258641824303648[[#This Row],[REPRESENTAÇÃO]]+Tabela216283440465258641824303648[[#This Row],[VENCIMENTO]]</f>
        <v>3322.21</v>
      </c>
    </row>
    <row r="46" spans="1:11" ht="15">
      <c r="A46" s="145" t="s">
        <v>75</v>
      </c>
      <c r="B46" s="146" t="s">
        <v>112</v>
      </c>
      <c r="C46" s="146" t="s">
        <v>134</v>
      </c>
      <c r="D46" s="280" t="s">
        <v>18</v>
      </c>
      <c r="E46" s="136">
        <v>1</v>
      </c>
      <c r="F46" s="281" t="s">
        <v>369</v>
      </c>
      <c r="G46" s="138" t="s">
        <v>365</v>
      </c>
      <c r="H46" s="139"/>
      <c r="I46" s="139">
        <v>664.44</v>
      </c>
      <c r="J46" s="139">
        <v>2657.77</v>
      </c>
      <c r="K46" s="139">
        <f>Tabela216283440465258641824303648[[#This Row],[REPRESENTAÇÃO]]+Tabela216283440465258641824303648[[#This Row],[VENCIMENTO]]</f>
        <v>3322.21</v>
      </c>
    </row>
    <row r="47" spans="1:11" ht="15">
      <c r="A47" s="145" t="s">
        <v>576</v>
      </c>
      <c r="B47" s="146" t="s">
        <v>121</v>
      </c>
      <c r="C47" s="146" t="s">
        <v>445</v>
      </c>
      <c r="D47" s="280" t="s">
        <v>18</v>
      </c>
      <c r="E47" s="136">
        <v>1</v>
      </c>
      <c r="F47" s="281" t="s">
        <v>185</v>
      </c>
      <c r="G47" s="138" t="s">
        <v>365</v>
      </c>
      <c r="H47" s="139"/>
      <c r="I47" s="139">
        <v>664.44</v>
      </c>
      <c r="J47" s="139">
        <v>2657.77</v>
      </c>
      <c r="K47" s="139">
        <f>Tabela216283440465258641824303648[[#This Row],[REPRESENTAÇÃO]]+Tabela216283440465258641824303648[[#This Row],[VENCIMENTO]]</f>
        <v>3322.21</v>
      </c>
    </row>
    <row r="48" spans="1:11" ht="15">
      <c r="A48" s="145" t="s">
        <v>576</v>
      </c>
      <c r="B48" s="146" t="s">
        <v>412</v>
      </c>
      <c r="C48" s="146" t="s">
        <v>436</v>
      </c>
      <c r="D48" s="280" t="s">
        <v>18</v>
      </c>
      <c r="E48" s="136">
        <v>1</v>
      </c>
      <c r="F48" s="281" t="s">
        <v>434</v>
      </c>
      <c r="G48" s="138" t="s">
        <v>365</v>
      </c>
      <c r="H48" s="139"/>
      <c r="I48" s="139">
        <v>664.44</v>
      </c>
      <c r="J48" s="139">
        <v>2657.77</v>
      </c>
      <c r="K48" s="139">
        <f>Tabela216283440465258641824303648[[#This Row],[REPRESENTAÇÃO]]+Tabela216283440465258641824303648[[#This Row],[VENCIMENTO]]</f>
        <v>3322.21</v>
      </c>
    </row>
    <row r="49" spans="1:11" ht="15">
      <c r="A49" s="145" t="s">
        <v>76</v>
      </c>
      <c r="B49" s="146" t="s">
        <v>113</v>
      </c>
      <c r="C49" s="146" t="s">
        <v>501</v>
      </c>
      <c r="D49" s="280" t="s">
        <v>18</v>
      </c>
      <c r="E49" s="136">
        <v>1</v>
      </c>
      <c r="F49" s="281" t="s">
        <v>313</v>
      </c>
      <c r="G49" s="138" t="s">
        <v>365</v>
      </c>
      <c r="H49" s="139"/>
      <c r="I49" s="139">
        <v>664.44</v>
      </c>
      <c r="J49" s="139">
        <v>2657.77</v>
      </c>
      <c r="K49" s="139">
        <f>Tabela216283440465258641824303648[[#This Row],[REPRESENTAÇÃO]]+Tabela216283440465258641824303648[[#This Row],[VENCIMENTO]]</f>
        <v>3322.21</v>
      </c>
    </row>
    <row r="50" spans="1:11" ht="15">
      <c r="A50" s="145" t="s">
        <v>80</v>
      </c>
      <c r="B50" s="146" t="s">
        <v>116</v>
      </c>
      <c r="C50" s="146" t="s">
        <v>136</v>
      </c>
      <c r="D50" s="280" t="s">
        <v>18</v>
      </c>
      <c r="E50" s="136">
        <v>1</v>
      </c>
      <c r="F50" s="281" t="s">
        <v>194</v>
      </c>
      <c r="G50" s="138" t="s">
        <v>365</v>
      </c>
      <c r="H50" s="139"/>
      <c r="I50" s="139">
        <v>664.44</v>
      </c>
      <c r="J50" s="139">
        <v>2657.77</v>
      </c>
      <c r="K50" s="139">
        <f>Tabela216283440465258641824303648[[#This Row],[REPRESENTAÇÃO]]+Tabela216283440465258641824303648[[#This Row],[VENCIMENTO]]</f>
        <v>3322.21</v>
      </c>
    </row>
    <row r="51" spans="1:11" ht="15">
      <c r="A51" s="145" t="s">
        <v>81</v>
      </c>
      <c r="B51" s="146" t="s">
        <v>25</v>
      </c>
      <c r="C51" s="146" t="s">
        <v>137</v>
      </c>
      <c r="D51" s="280" t="s">
        <v>18</v>
      </c>
      <c r="E51" s="136">
        <v>1</v>
      </c>
      <c r="F51" s="281" t="s">
        <v>177</v>
      </c>
      <c r="G51" s="138" t="s">
        <v>365</v>
      </c>
      <c r="H51" s="139"/>
      <c r="I51" s="139">
        <v>664.44</v>
      </c>
      <c r="J51" s="139">
        <v>2657.77</v>
      </c>
      <c r="K51" s="139">
        <f>Tabela216283440465258641824303648[[#This Row],[REPRESENTAÇÃO]]+Tabela216283440465258641824303648[[#This Row],[VENCIMENTO]]</f>
        <v>3322.21</v>
      </c>
    </row>
    <row r="52" spans="1:11" ht="15">
      <c r="A52" s="145" t="s">
        <v>404</v>
      </c>
      <c r="B52" s="146" t="s">
        <v>413</v>
      </c>
      <c r="C52" s="146" t="s">
        <v>414</v>
      </c>
      <c r="D52" s="280" t="s">
        <v>18</v>
      </c>
      <c r="E52" s="136">
        <v>1</v>
      </c>
      <c r="F52" s="281" t="s">
        <v>577</v>
      </c>
      <c r="G52" s="138" t="s">
        <v>365</v>
      </c>
      <c r="H52" s="139"/>
      <c r="I52" s="139">
        <v>664.44</v>
      </c>
      <c r="J52" s="139">
        <v>2657.77</v>
      </c>
      <c r="K52" s="139">
        <f>Tabela216283440465258641824303648[[#This Row],[REPRESENTAÇÃO]]+Tabela216283440465258641824303648[[#This Row],[VENCIMENTO]]</f>
        <v>3322.21</v>
      </c>
    </row>
    <row r="53" spans="1:11" ht="15">
      <c r="A53" s="145" t="s">
        <v>578</v>
      </c>
      <c r="B53" s="146" t="s">
        <v>118</v>
      </c>
      <c r="C53" s="146" t="s">
        <v>506</v>
      </c>
      <c r="D53" s="280" t="s">
        <v>18</v>
      </c>
      <c r="E53" s="136">
        <v>1</v>
      </c>
      <c r="F53" s="281" t="s">
        <v>179</v>
      </c>
      <c r="G53" s="138" t="s">
        <v>365</v>
      </c>
      <c r="H53" s="139"/>
      <c r="I53" s="139">
        <v>664.44</v>
      </c>
      <c r="J53" s="139">
        <v>2657.77</v>
      </c>
      <c r="K53" s="139">
        <f>Tabela216283440465258641824303648[[#This Row],[REPRESENTAÇÃO]]+Tabela216283440465258641824303648[[#This Row],[VENCIMENTO]]</f>
        <v>3322.21</v>
      </c>
    </row>
    <row r="54" spans="1:11" ht="15">
      <c r="A54" s="145" t="s">
        <v>78</v>
      </c>
      <c r="B54" s="146" t="s">
        <v>114</v>
      </c>
      <c r="C54" s="146" t="s">
        <v>135</v>
      </c>
      <c r="D54" s="280" t="s">
        <v>18</v>
      </c>
      <c r="E54" s="136">
        <v>1</v>
      </c>
      <c r="F54" s="281" t="s">
        <v>174</v>
      </c>
      <c r="G54" s="138" t="s">
        <v>365</v>
      </c>
      <c r="H54" s="139"/>
      <c r="I54" s="139">
        <v>664.44</v>
      </c>
      <c r="J54" s="139">
        <v>2657.77</v>
      </c>
      <c r="K54" s="139">
        <f>Tabela216283440465258641824303648[[#This Row],[REPRESENTAÇÃO]]+Tabela216283440465258641824303648[[#This Row],[VENCIMENTO]]</f>
        <v>3322.21</v>
      </c>
    </row>
    <row r="55" spans="1:11" ht="15">
      <c r="A55" s="172" t="s">
        <v>579</v>
      </c>
      <c r="B55" s="146" t="s">
        <v>117</v>
      </c>
      <c r="C55" s="146" t="s">
        <v>138</v>
      </c>
      <c r="D55" s="280" t="s">
        <v>18</v>
      </c>
      <c r="E55" s="136">
        <v>1</v>
      </c>
      <c r="F55" s="281" t="s">
        <v>178</v>
      </c>
      <c r="G55" s="138" t="s">
        <v>365</v>
      </c>
      <c r="H55" s="139"/>
      <c r="I55" s="139">
        <v>664.44</v>
      </c>
      <c r="J55" s="139">
        <v>2657.77</v>
      </c>
      <c r="K55" s="139">
        <f>Tabela216283440465258641824303648[[#This Row],[REPRESENTAÇÃO]]+Tabela216283440465258641824303648[[#This Row],[VENCIMENTO]]</f>
        <v>3322.21</v>
      </c>
    </row>
    <row r="56" spans="1:11" ht="15">
      <c r="A56" s="145" t="s">
        <v>79</v>
      </c>
      <c r="B56" s="146" t="s">
        <v>115</v>
      </c>
      <c r="C56" s="146" t="s">
        <v>473</v>
      </c>
      <c r="D56" s="280" t="s">
        <v>18</v>
      </c>
      <c r="E56" s="136">
        <v>1</v>
      </c>
      <c r="F56" s="281" t="s">
        <v>175</v>
      </c>
      <c r="G56" s="138" t="s">
        <v>365</v>
      </c>
      <c r="H56" s="139"/>
      <c r="I56" s="139">
        <v>664.44</v>
      </c>
      <c r="J56" s="139">
        <v>2657.77</v>
      </c>
      <c r="K56" s="139">
        <f>Tabela216283440465258641824303648[[#This Row],[REPRESENTAÇÃO]]+Tabela216283440465258641824303648[[#This Row],[VENCIMENTO]]</f>
        <v>3322.21</v>
      </c>
    </row>
    <row r="57" spans="1:11" ht="15">
      <c r="A57" s="145" t="s">
        <v>525</v>
      </c>
      <c r="B57" s="146" t="s">
        <v>122</v>
      </c>
      <c r="C57" s="146" t="s">
        <v>475</v>
      </c>
      <c r="D57" s="280" t="s">
        <v>19</v>
      </c>
      <c r="E57" s="136">
        <v>1</v>
      </c>
      <c r="F57" s="174" t="s">
        <v>580</v>
      </c>
      <c r="G57" s="138" t="s">
        <v>365</v>
      </c>
      <c r="H57" s="139"/>
      <c r="I57" s="139">
        <v>431.89</v>
      </c>
      <c r="J57" s="139">
        <v>1727.55</v>
      </c>
      <c r="K57" s="139">
        <f>Tabela216283440465258641824303648[[#This Row],[REPRESENTAÇÃO]]+Tabela216283440465258641824303648[[#This Row],[VENCIMENTO]]</f>
        <v>2159.44</v>
      </c>
    </row>
    <row r="58" spans="1:11" ht="15">
      <c r="A58" s="145" t="s">
        <v>84</v>
      </c>
      <c r="B58" s="146" t="s">
        <v>120</v>
      </c>
      <c r="C58" s="146" t="s">
        <v>140</v>
      </c>
      <c r="D58" s="280" t="s">
        <v>19</v>
      </c>
      <c r="E58" s="136">
        <v>1</v>
      </c>
      <c r="F58" s="145" t="s">
        <v>182</v>
      </c>
      <c r="G58" s="138" t="s">
        <v>365</v>
      </c>
      <c r="H58" s="139"/>
      <c r="I58" s="139">
        <v>431.89</v>
      </c>
      <c r="J58" s="139">
        <v>1727.55</v>
      </c>
      <c r="K58" s="139">
        <f>Tabela216283440465258641824303648[[#This Row],[REPRESENTAÇÃO]]+Tabela216283440465258641824303648[[#This Row],[VENCIMENTO]]</f>
        <v>2159.44</v>
      </c>
    </row>
    <row r="59" spans="1:11" ht="15">
      <c r="A59" s="145" t="s">
        <v>84</v>
      </c>
      <c r="B59" s="146" t="s">
        <v>120</v>
      </c>
      <c r="C59" s="146" t="s">
        <v>140</v>
      </c>
      <c r="D59" s="280" t="s">
        <v>19</v>
      </c>
      <c r="E59" s="136">
        <v>1</v>
      </c>
      <c r="F59" s="281" t="s">
        <v>186</v>
      </c>
      <c r="G59" s="138" t="s">
        <v>365</v>
      </c>
      <c r="H59" s="139"/>
      <c r="I59" s="139">
        <v>431.89</v>
      </c>
      <c r="J59" s="139">
        <v>1727.55</v>
      </c>
      <c r="K59" s="139">
        <f>Tabela216283440465258641824303648[[#This Row],[REPRESENTAÇÃO]]+Tabela216283440465258641824303648[[#This Row],[VENCIMENTO]]</f>
        <v>2159.44</v>
      </c>
    </row>
    <row r="60" spans="1:11" ht="15">
      <c r="A60" s="145" t="s">
        <v>581</v>
      </c>
      <c r="B60" s="146" t="s">
        <v>582</v>
      </c>
      <c r="C60" s="146" t="s">
        <v>583</v>
      </c>
      <c r="D60" s="280" t="s">
        <v>19</v>
      </c>
      <c r="E60" s="136">
        <v>1</v>
      </c>
      <c r="F60" s="281" t="s">
        <v>195</v>
      </c>
      <c r="G60" s="138" t="s">
        <v>365</v>
      </c>
      <c r="H60" s="139"/>
      <c r="I60" s="139">
        <v>431.89</v>
      </c>
      <c r="J60" s="139">
        <v>1727.55</v>
      </c>
      <c r="K60" s="139">
        <f>Tabela216283440465258641824303648[[#This Row],[REPRESENTAÇÃO]]+Tabela216283440465258641824303648[[#This Row],[VENCIMENTO]]</f>
        <v>2159.44</v>
      </c>
    </row>
    <row r="61" spans="1:11" ht="15">
      <c r="A61" s="145" t="s">
        <v>83</v>
      </c>
      <c r="B61" s="146" t="s">
        <v>119</v>
      </c>
      <c r="C61" s="146" t="s">
        <v>584</v>
      </c>
      <c r="D61" s="280" t="s">
        <v>19</v>
      </c>
      <c r="E61" s="136">
        <v>1</v>
      </c>
      <c r="F61" s="281" t="s">
        <v>585</v>
      </c>
      <c r="G61" s="138" t="s">
        <v>365</v>
      </c>
      <c r="H61" s="139"/>
      <c r="I61" s="139">
        <v>431.89</v>
      </c>
      <c r="J61" s="139">
        <v>1727.55</v>
      </c>
      <c r="K61" s="139">
        <f>Tabela216283440465258641824303648[[#This Row],[REPRESENTAÇÃO]]+Tabela216283440465258641824303648[[#This Row],[VENCIMENTO]]</f>
        <v>2159.44</v>
      </c>
    </row>
    <row r="62" spans="1:11" ht="15">
      <c r="A62" s="145" t="s">
        <v>83</v>
      </c>
      <c r="B62" s="146" t="s">
        <v>119</v>
      </c>
      <c r="C62" s="146" t="s">
        <v>139</v>
      </c>
      <c r="D62" s="280" t="s">
        <v>19</v>
      </c>
      <c r="E62" s="136">
        <v>1</v>
      </c>
      <c r="F62" s="281" t="s">
        <v>181</v>
      </c>
      <c r="G62" s="138" t="s">
        <v>365</v>
      </c>
      <c r="H62" s="139"/>
      <c r="I62" s="139">
        <v>431.89</v>
      </c>
      <c r="J62" s="139">
        <v>1727.55</v>
      </c>
      <c r="K62" s="139">
        <f>Tabela216283440465258641824303648[[#This Row],[REPRESENTAÇÃO]]+Tabela216283440465258641824303648[[#This Row],[VENCIMENTO]]</f>
        <v>2159.44</v>
      </c>
    </row>
    <row r="63" spans="1:11" ht="15">
      <c r="A63" s="145" t="s">
        <v>83</v>
      </c>
      <c r="B63" s="146" t="s">
        <v>119</v>
      </c>
      <c r="C63" s="146" t="s">
        <v>139</v>
      </c>
      <c r="D63" s="280" t="s">
        <v>19</v>
      </c>
      <c r="E63" s="136">
        <v>1</v>
      </c>
      <c r="F63" s="281" t="s">
        <v>184</v>
      </c>
      <c r="G63" s="138" t="s">
        <v>365</v>
      </c>
      <c r="H63" s="139"/>
      <c r="I63" s="139">
        <v>431.89</v>
      </c>
      <c r="J63" s="139">
        <v>1727.55</v>
      </c>
      <c r="K63" s="139">
        <f>Tabela216283440465258641824303648[[#This Row],[REPRESENTAÇÃO]]+Tabela216283440465258641824303648[[#This Row],[VENCIMENTO]]</f>
        <v>2159.44</v>
      </c>
    </row>
    <row r="64" spans="1:11" ht="15">
      <c r="A64" s="145" t="s">
        <v>83</v>
      </c>
      <c r="B64" s="146" t="s">
        <v>119</v>
      </c>
      <c r="C64" s="146" t="s">
        <v>139</v>
      </c>
      <c r="D64" s="280" t="s">
        <v>19</v>
      </c>
      <c r="E64" s="136">
        <v>1</v>
      </c>
      <c r="F64" s="281" t="s">
        <v>586</v>
      </c>
      <c r="G64" s="138" t="s">
        <v>365</v>
      </c>
      <c r="H64" s="139"/>
      <c r="I64" s="139">
        <v>431.89</v>
      </c>
      <c r="J64" s="139">
        <v>1727.55</v>
      </c>
      <c r="K64" s="139">
        <f>Tabela216283440465258641824303648[[#This Row],[REPRESENTAÇÃO]]+Tabela216283440465258641824303648[[#This Row],[VENCIMENTO]]</f>
        <v>2159.44</v>
      </c>
    </row>
    <row r="65" spans="1:11" ht="15">
      <c r="A65" s="145" t="s">
        <v>86</v>
      </c>
      <c r="B65" s="146" t="s">
        <v>121</v>
      </c>
      <c r="C65" s="146" t="s">
        <v>445</v>
      </c>
      <c r="D65" s="280" t="s">
        <v>19</v>
      </c>
      <c r="E65" s="136">
        <v>1</v>
      </c>
      <c r="F65" s="281" t="s">
        <v>587</v>
      </c>
      <c r="G65" s="138" t="s">
        <v>365</v>
      </c>
      <c r="H65" s="139"/>
      <c r="I65" s="139">
        <v>664.44</v>
      </c>
      <c r="J65" s="139">
        <v>2657.77</v>
      </c>
      <c r="K65" s="139">
        <f>Tabela216283440465258641824303648[[#This Row],[REPRESENTAÇÃO]]+Tabela216283440465258641824303648[[#This Row],[VENCIMENTO]]</f>
        <v>3322.21</v>
      </c>
    </row>
    <row r="66" spans="1:11" ht="15">
      <c r="A66" s="145" t="s">
        <v>86</v>
      </c>
      <c r="B66" s="146" t="s">
        <v>121</v>
      </c>
      <c r="C66" s="146" t="s">
        <v>445</v>
      </c>
      <c r="D66" s="280" t="s">
        <v>19</v>
      </c>
      <c r="E66" s="136">
        <v>1</v>
      </c>
      <c r="F66" s="281" t="s">
        <v>588</v>
      </c>
      <c r="G66" s="138" t="s">
        <v>365</v>
      </c>
      <c r="H66" s="139"/>
      <c r="I66" s="139">
        <v>664.44</v>
      </c>
      <c r="J66" s="139">
        <v>2657.77</v>
      </c>
      <c r="K66" s="139">
        <f>Tabela216283440465258641824303648[[#This Row],[REPRESENTAÇÃO]]+Tabela216283440465258641824303648[[#This Row],[VENCIMENTO]]</f>
        <v>3322.21</v>
      </c>
    </row>
    <row r="67" spans="1:11" ht="15">
      <c r="A67" s="145" t="s">
        <v>86</v>
      </c>
      <c r="B67" s="146" t="s">
        <v>121</v>
      </c>
      <c r="C67" s="146" t="s">
        <v>589</v>
      </c>
      <c r="D67" s="280" t="s">
        <v>19</v>
      </c>
      <c r="E67" s="136">
        <v>1</v>
      </c>
      <c r="F67" s="281" t="s">
        <v>626</v>
      </c>
      <c r="G67" s="138" t="s">
        <v>365</v>
      </c>
      <c r="H67" s="139"/>
      <c r="I67" s="139">
        <v>431.89</v>
      </c>
      <c r="J67" s="139">
        <v>1727.55</v>
      </c>
      <c r="K67" s="139">
        <f>Tabela216283440465258641824303648[[#This Row],[REPRESENTAÇÃO]]+Tabela216283440465258641824303648[[#This Row],[VENCIMENTO]]</f>
        <v>2159.44</v>
      </c>
    </row>
    <row r="68" spans="1:11" ht="15">
      <c r="A68" s="145" t="s">
        <v>86</v>
      </c>
      <c r="B68" s="146" t="s">
        <v>121</v>
      </c>
      <c r="C68" s="146" t="s">
        <v>591</v>
      </c>
      <c r="D68" s="280" t="s">
        <v>19</v>
      </c>
      <c r="E68" s="136">
        <v>1</v>
      </c>
      <c r="F68" s="281" t="s">
        <v>592</v>
      </c>
      <c r="G68" s="138" t="s">
        <v>365</v>
      </c>
      <c r="H68" s="139"/>
      <c r="I68" s="139">
        <v>431.89</v>
      </c>
      <c r="J68" s="139">
        <v>1727.55</v>
      </c>
      <c r="K68" s="139">
        <f>Tabela216283440465258641824303648[[#This Row],[REPRESENTAÇÃO]]+Tabela216283440465258641824303648[[#This Row],[VENCIMENTO]]</f>
        <v>2159.44</v>
      </c>
    </row>
    <row r="69" spans="1:11" ht="15">
      <c r="A69" s="145" t="s">
        <v>86</v>
      </c>
      <c r="B69" s="146" t="s">
        <v>121</v>
      </c>
      <c r="C69" s="146" t="s">
        <v>141</v>
      </c>
      <c r="D69" s="280" t="s">
        <v>19</v>
      </c>
      <c r="E69" s="136">
        <v>1</v>
      </c>
      <c r="F69" s="281" t="s">
        <v>187</v>
      </c>
      <c r="G69" s="138" t="s">
        <v>365</v>
      </c>
      <c r="H69" s="139"/>
      <c r="I69" s="139">
        <v>431.89</v>
      </c>
      <c r="J69" s="139">
        <v>1727.55</v>
      </c>
      <c r="K69" s="139">
        <f>Tabela216283440465258641824303648[[#This Row],[REPRESENTAÇÃO]]+Tabela216283440465258641824303648[[#This Row],[VENCIMENTO]]</f>
        <v>2159.44</v>
      </c>
    </row>
    <row r="70" spans="1:11" ht="15">
      <c r="A70" s="145" t="s">
        <v>86</v>
      </c>
      <c r="B70" s="146" t="s">
        <v>121</v>
      </c>
      <c r="C70" s="146" t="s">
        <v>141</v>
      </c>
      <c r="D70" s="280" t="s">
        <v>19</v>
      </c>
      <c r="E70" s="136">
        <v>1</v>
      </c>
      <c r="F70" s="281" t="s">
        <v>188</v>
      </c>
      <c r="G70" s="138" t="s">
        <v>365</v>
      </c>
      <c r="H70" s="139"/>
      <c r="I70" s="139">
        <v>431.89</v>
      </c>
      <c r="J70" s="139">
        <v>1727.55</v>
      </c>
      <c r="K70" s="139">
        <f>Tabela216283440465258641824303648[[#This Row],[REPRESENTAÇÃO]]+Tabela216283440465258641824303648[[#This Row],[VENCIMENTO]]</f>
        <v>2159.44</v>
      </c>
    </row>
    <row r="71" spans="1:11" ht="15">
      <c r="A71" s="145" t="s">
        <v>86</v>
      </c>
      <c r="B71" s="146" t="s">
        <v>121</v>
      </c>
      <c r="C71" s="146" t="s">
        <v>474</v>
      </c>
      <c r="D71" s="280" t="s">
        <v>19</v>
      </c>
      <c r="E71" s="136">
        <v>1</v>
      </c>
      <c r="F71" s="281" t="s">
        <v>189</v>
      </c>
      <c r="G71" s="138" t="s">
        <v>365</v>
      </c>
      <c r="H71" s="139"/>
      <c r="I71" s="139">
        <v>431.89</v>
      </c>
      <c r="J71" s="139">
        <v>1727.55</v>
      </c>
      <c r="K71" s="139">
        <f>Tabela216283440465258641824303648[[#This Row],[REPRESENTAÇÃO]]+Tabela216283440465258641824303648[[#This Row],[VENCIMENTO]]</f>
        <v>2159.44</v>
      </c>
    </row>
    <row r="72" spans="1:11" ht="15">
      <c r="A72" s="145" t="s">
        <v>86</v>
      </c>
      <c r="B72" s="146" t="s">
        <v>121</v>
      </c>
      <c r="C72" s="146" t="s">
        <v>593</v>
      </c>
      <c r="D72" s="280" t="s">
        <v>19</v>
      </c>
      <c r="E72" s="136">
        <v>1</v>
      </c>
      <c r="F72" s="281" t="s">
        <v>191</v>
      </c>
      <c r="G72" s="138" t="s">
        <v>365</v>
      </c>
      <c r="H72" s="139"/>
      <c r="I72" s="139">
        <v>431.89</v>
      </c>
      <c r="J72" s="139">
        <v>1727.55</v>
      </c>
      <c r="K72" s="139">
        <f>Tabela216283440465258641824303648[[#This Row],[REPRESENTAÇÃO]]+Tabela216283440465258641824303648[[#This Row],[VENCIMENTO]]</f>
        <v>2159.44</v>
      </c>
    </row>
    <row r="73" spans="1:11" ht="15">
      <c r="A73" s="145" t="s">
        <v>87</v>
      </c>
      <c r="B73" s="146" t="s">
        <v>123</v>
      </c>
      <c r="C73" s="146" t="s">
        <v>142</v>
      </c>
      <c r="D73" s="280" t="s">
        <v>148</v>
      </c>
      <c r="E73" s="136">
        <v>1</v>
      </c>
      <c r="F73" s="281" t="s">
        <v>594</v>
      </c>
      <c r="G73" s="138" t="s">
        <v>365</v>
      </c>
      <c r="H73" s="139"/>
      <c r="I73" s="139">
        <v>265.77999999999997</v>
      </c>
      <c r="J73" s="139">
        <v>1063.1099999999999</v>
      </c>
      <c r="K73" s="139">
        <f>Tabela216283440465258641824303648[[#This Row],[REPRESENTAÇÃO]]+Tabela216283440465258641824303648[[#This Row],[VENCIMENTO]]</f>
        <v>1328.8899999999999</v>
      </c>
    </row>
    <row r="74" spans="1:11" ht="15">
      <c r="A74" s="145" t="s">
        <v>415</v>
      </c>
      <c r="B74" s="146" t="s">
        <v>416</v>
      </c>
      <c r="C74" s="146" t="s">
        <v>417</v>
      </c>
      <c r="D74" s="280" t="s">
        <v>148</v>
      </c>
      <c r="E74" s="136">
        <v>1</v>
      </c>
      <c r="F74" s="281" t="s">
        <v>192</v>
      </c>
      <c r="G74" s="138" t="s">
        <v>365</v>
      </c>
      <c r="H74" s="139"/>
      <c r="I74" s="139">
        <v>265.77999999999997</v>
      </c>
      <c r="J74" s="139">
        <v>1063.1099999999999</v>
      </c>
      <c r="K74" s="139">
        <f>Tabela216283440465258641824303648[[#This Row],[REPRESENTAÇÃO]]+Tabela216283440465258641824303648[[#This Row],[VENCIMENTO]]</f>
        <v>1328.8899999999999</v>
      </c>
    </row>
    <row r="75" spans="1:11" ht="15">
      <c r="A75" s="145" t="s">
        <v>415</v>
      </c>
      <c r="B75" s="146" t="s">
        <v>416</v>
      </c>
      <c r="C75" s="146" t="s">
        <v>417</v>
      </c>
      <c r="D75" s="280" t="s">
        <v>148</v>
      </c>
      <c r="E75" s="136">
        <v>1</v>
      </c>
      <c r="F75" s="281" t="s">
        <v>193</v>
      </c>
      <c r="G75" s="138" t="s">
        <v>365</v>
      </c>
      <c r="H75" s="139"/>
      <c r="I75" s="139">
        <v>265.77999999999997</v>
      </c>
      <c r="J75" s="139">
        <v>1063.1099999999999</v>
      </c>
      <c r="K75" s="139">
        <f>Tabela216283440465258641824303648[[#This Row],[REPRESENTAÇÃO]]+Tabela216283440465258641824303648[[#This Row],[VENCIMENTO]]</f>
        <v>1328.8899999999999</v>
      </c>
    </row>
    <row r="76" spans="1:11" ht="15">
      <c r="A76" s="145" t="s">
        <v>88</v>
      </c>
      <c r="B76" s="146" t="s">
        <v>124</v>
      </c>
      <c r="C76" s="146" t="s">
        <v>143</v>
      </c>
      <c r="D76" s="280" t="s">
        <v>148</v>
      </c>
      <c r="E76" s="136">
        <v>1</v>
      </c>
      <c r="F76" s="174" t="s">
        <v>595</v>
      </c>
      <c r="G76" s="138" t="s">
        <v>365</v>
      </c>
      <c r="H76" s="139"/>
      <c r="I76" s="139">
        <v>265.77999999999997</v>
      </c>
      <c r="J76" s="139">
        <v>1063.1099999999999</v>
      </c>
      <c r="K76" s="139">
        <f>Tabela216283440465258641824303648[[#This Row],[REPRESENTAÇÃO]]+Tabela216283440465258641824303648[[#This Row],[VENCIMENTO]]</f>
        <v>1328.8899999999999</v>
      </c>
    </row>
    <row r="77" spans="1:11" ht="15">
      <c r="A77" s="145" t="s">
        <v>89</v>
      </c>
      <c r="B77" s="146" t="s">
        <v>125</v>
      </c>
      <c r="C77" s="146" t="s">
        <v>144</v>
      </c>
      <c r="D77" s="280" t="s">
        <v>148</v>
      </c>
      <c r="E77" s="136">
        <v>1</v>
      </c>
      <c r="F77" s="281" t="s">
        <v>196</v>
      </c>
      <c r="G77" s="138" t="s">
        <v>365</v>
      </c>
      <c r="H77" s="139"/>
      <c r="I77" s="139">
        <v>265.77999999999997</v>
      </c>
      <c r="J77" s="139">
        <v>1063.1099999999999</v>
      </c>
      <c r="K77" s="139">
        <f>Tabela216283440465258641824303648[[#This Row],[REPRESENTAÇÃO]]+Tabela216283440465258641824303648[[#This Row],[VENCIMENTO]]</f>
        <v>1328.8899999999999</v>
      </c>
    </row>
    <row r="78" spans="1:11" ht="15">
      <c r="A78" s="145" t="s">
        <v>418</v>
      </c>
      <c r="B78" s="146" t="s">
        <v>419</v>
      </c>
      <c r="C78" s="146" t="s">
        <v>420</v>
      </c>
      <c r="D78" s="280" t="s">
        <v>149</v>
      </c>
      <c r="E78" s="136">
        <v>1</v>
      </c>
      <c r="F78" s="281" t="s">
        <v>596</v>
      </c>
      <c r="G78" s="138" t="s">
        <v>365</v>
      </c>
      <c r="H78" s="139"/>
      <c r="I78" s="139">
        <v>232.56</v>
      </c>
      <c r="J78" s="139">
        <v>930.22</v>
      </c>
      <c r="K78" s="139">
        <f>Tabela216283440465258641824303648[[#This Row],[REPRESENTAÇÃO]]+Tabela216283440465258641824303648[[#This Row],[VENCIMENTO]]</f>
        <v>1162.78</v>
      </c>
    </row>
    <row r="79" spans="1:11" ht="15">
      <c r="A79" s="145"/>
      <c r="B79" s="146"/>
      <c r="C79" s="146"/>
      <c r="D79" s="280"/>
      <c r="E79" s="145"/>
      <c r="F79" s="281"/>
      <c r="G79" s="172"/>
      <c r="H79" s="175"/>
      <c r="I79" s="176">
        <v>57341.020000000019</v>
      </c>
      <c r="J79" s="177">
        <v>229293.19999999958</v>
      </c>
      <c r="K79" s="178">
        <f>SUM(K8:K78)</f>
        <v>299756.96000000002</v>
      </c>
    </row>
    <row r="80" spans="1:11" ht="15.75" thickBot="1">
      <c r="A80" s="179" t="s">
        <v>51</v>
      </c>
      <c r="B80" s="180"/>
      <c r="C80" s="180"/>
      <c r="D80" s="180"/>
      <c r="E80" s="181">
        <v>66</v>
      </c>
      <c r="F80" s="179"/>
      <c r="G80" s="180"/>
      <c r="H80" s="178">
        <v>0</v>
      </c>
      <c r="I80" s="182"/>
      <c r="J80" s="183"/>
      <c r="K80" s="184">
        <f>K79+J79+I79</f>
        <v>586391.17999999959</v>
      </c>
    </row>
    <row r="81" spans="1:11" ht="15">
      <c r="A81" s="301" t="s">
        <v>20</v>
      </c>
      <c r="B81" s="301"/>
      <c r="C81" s="301"/>
      <c r="D81" s="301"/>
      <c r="E81" s="301"/>
      <c r="F81" s="301"/>
      <c r="G81" s="301"/>
      <c r="H81" s="308"/>
      <c r="I81" s="185"/>
      <c r="J81" s="145"/>
      <c r="K81" s="186"/>
    </row>
    <row r="82" spans="1:11" ht="15">
      <c r="A82" s="187" t="s">
        <v>373</v>
      </c>
      <c r="B82" s="188" t="s">
        <v>374</v>
      </c>
      <c r="C82" s="188" t="s">
        <v>375</v>
      </c>
      <c r="D82" s="188" t="s">
        <v>597</v>
      </c>
      <c r="E82" s="188" t="s">
        <v>598</v>
      </c>
      <c r="F82" s="187" t="s">
        <v>599</v>
      </c>
      <c r="G82" s="188" t="s">
        <v>366</v>
      </c>
      <c r="H82" s="189" t="s">
        <v>600</v>
      </c>
      <c r="I82" s="187"/>
      <c r="J82" s="187"/>
      <c r="K82" s="190"/>
    </row>
    <row r="83" spans="1:11" ht="15">
      <c r="A83" s="145" t="s">
        <v>54</v>
      </c>
      <c r="B83" s="146" t="s">
        <v>93</v>
      </c>
      <c r="C83" s="146" t="s">
        <v>476</v>
      </c>
      <c r="D83" s="280" t="s">
        <v>200</v>
      </c>
      <c r="E83" s="146">
        <v>1</v>
      </c>
      <c r="F83" s="281" t="s">
        <v>151</v>
      </c>
      <c r="G83" s="138" t="s">
        <v>366</v>
      </c>
      <c r="H83" s="191">
        <v>5847.08</v>
      </c>
      <c r="I83" s="192"/>
      <c r="J83" s="192"/>
      <c r="K83" s="193"/>
    </row>
    <row r="84" spans="1:11" ht="15">
      <c r="A84" s="145" t="s">
        <v>201</v>
      </c>
      <c r="B84" s="146" t="s">
        <v>202</v>
      </c>
      <c r="C84" s="146" t="s">
        <v>500</v>
      </c>
      <c r="D84" s="280" t="s">
        <v>200</v>
      </c>
      <c r="E84" s="194">
        <v>1</v>
      </c>
      <c r="F84" s="281" t="s">
        <v>238</v>
      </c>
      <c r="G84" s="150" t="s">
        <v>366</v>
      </c>
      <c r="H84" s="191">
        <v>5847.08</v>
      </c>
      <c r="I84" s="145"/>
      <c r="J84" s="145"/>
      <c r="K84" s="195"/>
    </row>
    <row r="85" spans="1:11" ht="15">
      <c r="A85" s="145" t="s">
        <v>601</v>
      </c>
      <c r="B85" s="146" t="s">
        <v>408</v>
      </c>
      <c r="C85" s="146" t="s">
        <v>602</v>
      </c>
      <c r="D85" s="280" t="s">
        <v>21</v>
      </c>
      <c r="E85" s="146">
        <v>1</v>
      </c>
      <c r="F85" s="281" t="s">
        <v>243</v>
      </c>
      <c r="G85" s="150" t="s">
        <v>366</v>
      </c>
      <c r="H85" s="191">
        <v>4916.8599999999997</v>
      </c>
      <c r="I85" s="145"/>
      <c r="J85" s="145"/>
      <c r="K85" s="195"/>
    </row>
    <row r="86" spans="1:11" ht="15">
      <c r="A86" s="145" t="s">
        <v>203</v>
      </c>
      <c r="B86" s="146" t="s">
        <v>204</v>
      </c>
      <c r="C86" s="146" t="s">
        <v>205</v>
      </c>
      <c r="D86" s="280" t="s">
        <v>21</v>
      </c>
      <c r="E86" s="146">
        <v>1</v>
      </c>
      <c r="F86" s="281" t="s">
        <v>239</v>
      </c>
      <c r="G86" s="150" t="s">
        <v>366</v>
      </c>
      <c r="H86" s="191">
        <v>4916.8599999999997</v>
      </c>
      <c r="I86" s="145"/>
      <c r="J86" s="145"/>
      <c r="K86" s="195"/>
    </row>
    <row r="87" spans="1:11" ht="15">
      <c r="A87" s="145" t="s">
        <v>208</v>
      </c>
      <c r="B87" s="146" t="s">
        <v>209</v>
      </c>
      <c r="C87" s="146" t="s">
        <v>210</v>
      </c>
      <c r="D87" s="280" t="s">
        <v>22</v>
      </c>
      <c r="E87" s="146">
        <v>1</v>
      </c>
      <c r="F87" s="281" t="s">
        <v>241</v>
      </c>
      <c r="G87" s="150" t="s">
        <v>366</v>
      </c>
      <c r="H87" s="191">
        <v>4518.2</v>
      </c>
      <c r="I87" s="196"/>
      <c r="J87" s="196"/>
      <c r="K87" s="197"/>
    </row>
    <row r="88" spans="1:11" ht="15">
      <c r="A88" s="145" t="s">
        <v>423</v>
      </c>
      <c r="B88" s="146" t="s">
        <v>424</v>
      </c>
      <c r="C88" s="146" t="s">
        <v>503</v>
      </c>
      <c r="D88" s="280" t="s">
        <v>22</v>
      </c>
      <c r="E88" s="146">
        <v>1</v>
      </c>
      <c r="F88" s="281" t="s">
        <v>377</v>
      </c>
      <c r="G88" s="150" t="s">
        <v>366</v>
      </c>
      <c r="H88" s="191">
        <v>4518.2</v>
      </c>
      <c r="I88" s="196"/>
      <c r="J88" s="196"/>
      <c r="K88" s="197"/>
    </row>
    <row r="89" spans="1:11" ht="15">
      <c r="A89" s="145" t="s">
        <v>214</v>
      </c>
      <c r="B89" s="146" t="s">
        <v>215</v>
      </c>
      <c r="C89" s="146" t="s">
        <v>479</v>
      </c>
      <c r="D89" s="280" t="s">
        <v>22</v>
      </c>
      <c r="E89" s="146">
        <v>1</v>
      </c>
      <c r="F89" s="281" t="s">
        <v>250</v>
      </c>
      <c r="G89" s="150" t="s">
        <v>367</v>
      </c>
      <c r="H89" s="191">
        <v>4518.2</v>
      </c>
      <c r="I89" s="196"/>
      <c r="J89" s="196"/>
      <c r="K89" s="197"/>
    </row>
    <row r="90" spans="1:11" ht="15">
      <c r="A90" s="145" t="s">
        <v>62</v>
      </c>
      <c r="B90" s="146" t="s">
        <v>100</v>
      </c>
      <c r="C90" s="146" t="s">
        <v>522</v>
      </c>
      <c r="D90" s="280" t="s">
        <v>22</v>
      </c>
      <c r="E90" s="146">
        <v>1</v>
      </c>
      <c r="F90" s="281" t="s">
        <v>244</v>
      </c>
      <c r="G90" s="150" t="s">
        <v>366</v>
      </c>
      <c r="H90" s="191">
        <v>4518.2</v>
      </c>
      <c r="I90" s="196"/>
      <c r="J90" s="196"/>
      <c r="K90" s="197"/>
    </row>
    <row r="91" spans="1:11" ht="15">
      <c r="A91" s="145" t="s">
        <v>206</v>
      </c>
      <c r="B91" s="146" t="s">
        <v>207</v>
      </c>
      <c r="C91" s="146" t="s">
        <v>478</v>
      </c>
      <c r="D91" s="280" t="s">
        <v>22</v>
      </c>
      <c r="E91" s="146">
        <v>1</v>
      </c>
      <c r="F91" s="281" t="s">
        <v>240</v>
      </c>
      <c r="G91" s="150" t="s">
        <v>366</v>
      </c>
      <c r="H91" s="191">
        <v>4518.2</v>
      </c>
      <c r="I91" s="196"/>
      <c r="J91" s="196"/>
      <c r="K91" s="197"/>
    </row>
    <row r="92" spans="1:11" ht="15">
      <c r="A92" s="145" t="s">
        <v>211</v>
      </c>
      <c r="B92" s="146" t="s">
        <v>212</v>
      </c>
      <c r="C92" s="146" t="s">
        <v>213</v>
      </c>
      <c r="D92" s="280" t="s">
        <v>22</v>
      </c>
      <c r="E92" s="146">
        <v>1</v>
      </c>
      <c r="F92" s="281" t="s">
        <v>242</v>
      </c>
      <c r="G92" s="150" t="s">
        <v>366</v>
      </c>
      <c r="H92" s="191">
        <v>4518.2</v>
      </c>
      <c r="I92" s="196"/>
      <c r="J92" s="196"/>
      <c r="K92" s="197"/>
    </row>
    <row r="93" spans="1:11" ht="15">
      <c r="A93" s="145" t="s">
        <v>216</v>
      </c>
      <c r="B93" s="146" t="s">
        <v>217</v>
      </c>
      <c r="C93" s="146" t="s">
        <v>523</v>
      </c>
      <c r="D93" s="280" t="s">
        <v>23</v>
      </c>
      <c r="E93" s="146">
        <v>1</v>
      </c>
      <c r="F93" s="281" t="s">
        <v>245</v>
      </c>
      <c r="G93" s="150" t="s">
        <v>366</v>
      </c>
      <c r="H93" s="191">
        <v>3720.87</v>
      </c>
      <c r="I93" s="196"/>
      <c r="J93" s="196"/>
      <c r="K93" s="197"/>
    </row>
    <row r="94" spans="1:11" ht="15">
      <c r="A94" s="145" t="s">
        <v>68</v>
      </c>
      <c r="B94" s="146" t="s">
        <v>228</v>
      </c>
      <c r="C94" s="146" t="s">
        <v>329</v>
      </c>
      <c r="D94" s="280" t="s">
        <v>23</v>
      </c>
      <c r="E94" s="146">
        <v>1</v>
      </c>
      <c r="F94" s="281" t="s">
        <v>251</v>
      </c>
      <c r="G94" s="150" t="s">
        <v>366</v>
      </c>
      <c r="H94" s="191">
        <v>3720.87</v>
      </c>
      <c r="I94" s="196"/>
      <c r="J94" s="196"/>
      <c r="K94" s="197"/>
    </row>
    <row r="95" spans="1:11" ht="15">
      <c r="A95" s="145" t="s">
        <v>221</v>
      </c>
      <c r="B95" s="146" t="s">
        <v>222</v>
      </c>
      <c r="C95" s="146" t="s">
        <v>603</v>
      </c>
      <c r="D95" s="280" t="s">
        <v>23</v>
      </c>
      <c r="E95" s="146">
        <v>1</v>
      </c>
      <c r="F95" s="281" t="s">
        <v>604</v>
      </c>
      <c r="G95" s="150" t="s">
        <v>366</v>
      </c>
      <c r="H95" s="191">
        <v>3720.87</v>
      </c>
      <c r="I95" s="196"/>
      <c r="J95" s="196"/>
      <c r="K95" s="197"/>
    </row>
    <row r="96" spans="1:11" ht="15">
      <c r="A96" s="145" t="s">
        <v>226</v>
      </c>
      <c r="B96" s="146" t="s">
        <v>204</v>
      </c>
      <c r="C96" s="146" t="s">
        <v>227</v>
      </c>
      <c r="D96" s="280" t="s">
        <v>23</v>
      </c>
      <c r="E96" s="146">
        <v>1</v>
      </c>
      <c r="F96" s="281" t="s">
        <v>249</v>
      </c>
      <c r="G96" s="150" t="s">
        <v>366</v>
      </c>
      <c r="H96" s="191">
        <v>3720.87</v>
      </c>
      <c r="I96" s="196"/>
      <c r="J96" s="196"/>
      <c r="K96" s="197"/>
    </row>
    <row r="97" spans="1:11" ht="15">
      <c r="A97" s="145" t="s">
        <v>63</v>
      </c>
      <c r="B97" s="146" t="s">
        <v>224</v>
      </c>
      <c r="C97" s="146" t="s">
        <v>225</v>
      </c>
      <c r="D97" s="280" t="s">
        <v>23</v>
      </c>
      <c r="E97" s="146">
        <v>1</v>
      </c>
      <c r="F97" s="281" t="s">
        <v>248</v>
      </c>
      <c r="G97" s="150" t="s">
        <v>366</v>
      </c>
      <c r="H97" s="191">
        <v>3720.87</v>
      </c>
      <c r="I97" s="196"/>
      <c r="J97" s="196"/>
      <c r="K97" s="197"/>
    </row>
    <row r="98" spans="1:11" ht="15">
      <c r="A98" s="167" t="s">
        <v>456</v>
      </c>
      <c r="B98" s="168" t="s">
        <v>457</v>
      </c>
      <c r="C98" s="168" t="s">
        <v>480</v>
      </c>
      <c r="D98" s="284" t="s">
        <v>23</v>
      </c>
      <c r="E98" s="168">
        <v>1</v>
      </c>
      <c r="F98" s="285" t="s">
        <v>440</v>
      </c>
      <c r="G98" s="198" t="s">
        <v>366</v>
      </c>
      <c r="H98" s="199">
        <v>3720.87</v>
      </c>
      <c r="I98" s="196"/>
      <c r="J98" s="196"/>
      <c r="K98" s="197"/>
    </row>
    <row r="99" spans="1:11" ht="15">
      <c r="A99" s="145" t="s">
        <v>218</v>
      </c>
      <c r="B99" s="146" t="s">
        <v>219</v>
      </c>
      <c r="C99" s="146" t="s">
        <v>220</v>
      </c>
      <c r="D99" s="280" t="s">
        <v>23</v>
      </c>
      <c r="E99" s="146">
        <v>1</v>
      </c>
      <c r="F99" s="281" t="s">
        <v>246</v>
      </c>
      <c r="G99" s="150" t="s">
        <v>366</v>
      </c>
      <c r="H99" s="191">
        <v>3720.87</v>
      </c>
      <c r="I99" s="196"/>
      <c r="J99" s="196"/>
      <c r="K99" s="197"/>
    </row>
    <row r="100" spans="1:11" ht="15">
      <c r="A100" s="145" t="s">
        <v>76</v>
      </c>
      <c r="B100" s="146" t="s">
        <v>113</v>
      </c>
      <c r="C100" s="146" t="s">
        <v>501</v>
      </c>
      <c r="D100" s="280" t="s">
        <v>24</v>
      </c>
      <c r="E100" s="146">
        <v>1</v>
      </c>
      <c r="F100" s="281" t="s">
        <v>627</v>
      </c>
      <c r="G100" s="150" t="s">
        <v>366</v>
      </c>
      <c r="H100" s="191">
        <v>2657.77</v>
      </c>
      <c r="I100" s="196"/>
      <c r="J100" s="196"/>
      <c r="K100" s="197"/>
    </row>
    <row r="101" spans="1:11" ht="15">
      <c r="A101" s="145" t="s">
        <v>236</v>
      </c>
      <c r="B101" s="146" t="s">
        <v>25</v>
      </c>
      <c r="C101" s="146" t="s">
        <v>496</v>
      </c>
      <c r="D101" s="280" t="s">
        <v>24</v>
      </c>
      <c r="E101" s="146">
        <v>1</v>
      </c>
      <c r="F101" s="281" t="s">
        <v>256</v>
      </c>
      <c r="G101" s="150" t="s">
        <v>366</v>
      </c>
      <c r="H101" s="191">
        <v>2657.77</v>
      </c>
      <c r="I101" s="196"/>
      <c r="J101" s="196"/>
      <c r="K101" s="197"/>
    </row>
    <row r="102" spans="1:11" ht="15">
      <c r="A102" s="145" t="s">
        <v>233</v>
      </c>
      <c r="B102" s="146" t="s">
        <v>234</v>
      </c>
      <c r="C102" s="146" t="s">
        <v>483</v>
      </c>
      <c r="D102" s="280" t="s">
        <v>24</v>
      </c>
      <c r="E102" s="146">
        <v>1</v>
      </c>
      <c r="F102" s="281" t="s">
        <v>253</v>
      </c>
      <c r="G102" s="150" t="s">
        <v>367</v>
      </c>
      <c r="H102" s="191">
        <v>2657.77</v>
      </c>
      <c r="I102" s="196"/>
      <c r="J102" s="196"/>
      <c r="K102" s="197"/>
    </row>
    <row r="103" spans="1:11" ht="15">
      <c r="A103" s="145" t="s">
        <v>235</v>
      </c>
      <c r="B103" s="146" t="s">
        <v>26</v>
      </c>
      <c r="C103" s="146" t="s">
        <v>232</v>
      </c>
      <c r="D103" s="280" t="s">
        <v>24</v>
      </c>
      <c r="E103" s="146">
        <v>1</v>
      </c>
      <c r="F103" s="281" t="s">
        <v>255</v>
      </c>
      <c r="G103" s="150" t="s">
        <v>366</v>
      </c>
      <c r="H103" s="191">
        <v>2657.77</v>
      </c>
      <c r="I103" s="196"/>
      <c r="J103" s="196"/>
      <c r="K103" s="197"/>
    </row>
    <row r="104" spans="1:11" ht="15.75" thickBot="1">
      <c r="A104" s="145" t="s">
        <v>229</v>
      </c>
      <c r="B104" s="146" t="s">
        <v>230</v>
      </c>
      <c r="C104" s="146" t="s">
        <v>231</v>
      </c>
      <c r="D104" s="280" t="s">
        <v>24</v>
      </c>
      <c r="E104" s="146">
        <v>1</v>
      </c>
      <c r="F104" s="281" t="s">
        <v>252</v>
      </c>
      <c r="G104" s="150" t="s">
        <v>366</v>
      </c>
      <c r="H104" s="191">
        <v>2657.77</v>
      </c>
      <c r="I104" s="196"/>
      <c r="J104" s="196"/>
      <c r="K104" s="197"/>
    </row>
    <row r="105" spans="1:11" ht="15.75" thickBot="1">
      <c r="A105" s="179"/>
      <c r="B105" s="180"/>
      <c r="C105" s="180"/>
      <c r="D105" s="180"/>
      <c r="E105" s="200">
        <v>22</v>
      </c>
      <c r="F105" s="201"/>
      <c r="G105" s="180"/>
      <c r="H105" s="202">
        <f>SUM(H83:H104)</f>
        <v>87972.020000000019</v>
      </c>
      <c r="I105" s="196"/>
      <c r="J105" s="196"/>
      <c r="K105" s="197"/>
    </row>
    <row r="106" spans="1:11" ht="15">
      <c r="A106" s="196"/>
      <c r="B106" s="203"/>
      <c r="C106" s="203"/>
      <c r="D106" s="203"/>
      <c r="E106" s="203"/>
      <c r="F106" s="203"/>
      <c r="G106" s="196"/>
      <c r="H106" s="203"/>
      <c r="I106" s="204"/>
      <c r="J106" s="196"/>
      <c r="K106" s="205"/>
    </row>
    <row r="107" spans="1:11" ht="15">
      <c r="A107" s="206"/>
      <c r="B107" s="206" t="s">
        <v>27</v>
      </c>
      <c r="C107" s="206"/>
      <c r="D107" s="206"/>
      <c r="E107" s="206"/>
      <c r="F107" s="206"/>
      <c r="G107" s="206"/>
      <c r="H107" s="206"/>
      <c r="I107" s="206"/>
      <c r="J107" s="206"/>
      <c r="K107" s="206"/>
    </row>
    <row r="108" spans="1:11" ht="15">
      <c r="A108" s="207" t="s">
        <v>1</v>
      </c>
      <c r="B108" s="207" t="s">
        <v>2</v>
      </c>
      <c r="C108" s="207" t="s">
        <v>3</v>
      </c>
      <c r="D108" s="207" t="s">
        <v>4</v>
      </c>
      <c r="E108" s="207" t="s">
        <v>5</v>
      </c>
      <c r="F108" s="207" t="s">
        <v>6</v>
      </c>
      <c r="G108" s="207" t="s">
        <v>7</v>
      </c>
      <c r="H108" s="207" t="s">
        <v>28</v>
      </c>
      <c r="I108" s="208"/>
      <c r="J108" s="208"/>
      <c r="K108" s="209" t="s">
        <v>605</v>
      </c>
    </row>
    <row r="109" spans="1:11" ht="15">
      <c r="A109" s="210" t="s">
        <v>373</v>
      </c>
      <c r="B109" s="211" t="s">
        <v>374</v>
      </c>
      <c r="C109" s="211" t="s">
        <v>375</v>
      </c>
      <c r="D109" s="211" t="s">
        <v>597</v>
      </c>
      <c r="E109" s="211" t="s">
        <v>598</v>
      </c>
      <c r="F109" s="210" t="s">
        <v>599</v>
      </c>
      <c r="G109" s="212" t="s">
        <v>600</v>
      </c>
      <c r="H109" s="213" t="s">
        <v>606</v>
      </c>
      <c r="I109" s="187" t="s">
        <v>607</v>
      </c>
      <c r="J109" s="188" t="s">
        <v>608</v>
      </c>
      <c r="K109" s="211" t="s">
        <v>609</v>
      </c>
    </row>
    <row r="110" spans="1:11" ht="15">
      <c r="A110" s="145" t="s">
        <v>516</v>
      </c>
      <c r="B110" s="146" t="s">
        <v>517</v>
      </c>
      <c r="C110" s="146" t="s">
        <v>518</v>
      </c>
      <c r="D110" s="280" t="s">
        <v>29</v>
      </c>
      <c r="E110" s="194">
        <v>1</v>
      </c>
      <c r="F110" s="281" t="s">
        <v>515</v>
      </c>
      <c r="G110" s="150" t="s">
        <v>366</v>
      </c>
      <c r="H110" s="191">
        <v>1200.69</v>
      </c>
      <c r="I110" s="214" t="s">
        <v>373</v>
      </c>
      <c r="J110" s="215" t="s">
        <v>374</v>
      </c>
      <c r="K110" s="191">
        <v>1200.69</v>
      </c>
    </row>
    <row r="111" spans="1:11" ht="15">
      <c r="A111" s="145" t="s">
        <v>610</v>
      </c>
      <c r="B111" s="146" t="s">
        <v>611</v>
      </c>
      <c r="C111" s="146" t="s">
        <v>612</v>
      </c>
      <c r="D111" s="280" t="s">
        <v>29</v>
      </c>
      <c r="E111" s="194">
        <v>1</v>
      </c>
      <c r="F111" s="281" t="s">
        <v>343</v>
      </c>
      <c r="G111" s="138" t="s">
        <v>367</v>
      </c>
      <c r="H111" s="191">
        <v>1200.69</v>
      </c>
      <c r="I111" s="145"/>
      <c r="J111" s="146"/>
      <c r="K111" s="191">
        <v>1200.69</v>
      </c>
    </row>
    <row r="112" spans="1:11" ht="15">
      <c r="A112" s="145" t="s">
        <v>257</v>
      </c>
      <c r="B112" s="146" t="s">
        <v>207</v>
      </c>
      <c r="C112" s="146" t="s">
        <v>487</v>
      </c>
      <c r="D112" s="280" t="s">
        <v>29</v>
      </c>
      <c r="E112" s="146">
        <v>1</v>
      </c>
      <c r="F112" s="281" t="s">
        <v>330</v>
      </c>
      <c r="G112" s="150" t="s">
        <v>366</v>
      </c>
      <c r="H112" s="191">
        <v>1200.69</v>
      </c>
      <c r="I112" s="145"/>
      <c r="J112" s="146"/>
      <c r="K112" s="191">
        <v>1200.69</v>
      </c>
    </row>
    <row r="113" spans="1:11" ht="15">
      <c r="A113" s="145" t="s">
        <v>258</v>
      </c>
      <c r="B113" s="146" t="s">
        <v>259</v>
      </c>
      <c r="C113" s="146" t="s">
        <v>481</v>
      </c>
      <c r="D113" s="280" t="s">
        <v>29</v>
      </c>
      <c r="E113" s="146">
        <v>1</v>
      </c>
      <c r="F113" s="281" t="s">
        <v>305</v>
      </c>
      <c r="G113" s="150" t="s">
        <v>367</v>
      </c>
      <c r="H113" s="191">
        <v>1200.69</v>
      </c>
      <c r="I113" s="145"/>
      <c r="J113" s="146"/>
      <c r="K113" s="191">
        <v>1200.69</v>
      </c>
    </row>
    <row r="114" spans="1:11" ht="15">
      <c r="A114" s="145" t="s">
        <v>389</v>
      </c>
      <c r="B114" s="146" t="s">
        <v>393</v>
      </c>
      <c r="C114" s="146" t="s">
        <v>482</v>
      </c>
      <c r="D114" s="280" t="s">
        <v>29</v>
      </c>
      <c r="E114" s="146">
        <v>1</v>
      </c>
      <c r="F114" s="281" t="s">
        <v>331</v>
      </c>
      <c r="G114" s="150" t="s">
        <v>366</v>
      </c>
      <c r="H114" s="191">
        <v>1200.69</v>
      </c>
      <c r="I114" s="145"/>
      <c r="J114" s="146"/>
      <c r="K114" s="191">
        <v>1200.69</v>
      </c>
    </row>
    <row r="115" spans="1:11" ht="15">
      <c r="A115" s="145" t="s">
        <v>262</v>
      </c>
      <c r="B115" s="146" t="s">
        <v>263</v>
      </c>
      <c r="C115" s="146" t="s">
        <v>476</v>
      </c>
      <c r="D115" s="280" t="s">
        <v>29</v>
      </c>
      <c r="E115" s="146">
        <v>1</v>
      </c>
      <c r="F115" s="281" t="s">
        <v>308</v>
      </c>
      <c r="G115" s="150" t="s">
        <v>367</v>
      </c>
      <c r="H115" s="191">
        <v>1200.69</v>
      </c>
      <c r="I115" s="145"/>
      <c r="J115" s="146"/>
      <c r="K115" s="191">
        <v>1200.69</v>
      </c>
    </row>
    <row r="116" spans="1:11" ht="15">
      <c r="A116" s="145" t="s">
        <v>262</v>
      </c>
      <c r="B116" s="146" t="s">
        <v>263</v>
      </c>
      <c r="C116" s="146" t="s">
        <v>498</v>
      </c>
      <c r="D116" s="280" t="s">
        <v>29</v>
      </c>
      <c r="E116" s="146">
        <v>1</v>
      </c>
      <c r="F116" s="281" t="s">
        <v>332</v>
      </c>
      <c r="G116" s="150" t="s">
        <v>366</v>
      </c>
      <c r="H116" s="191">
        <v>1200.69</v>
      </c>
      <c r="I116" s="145"/>
      <c r="J116" s="146"/>
      <c r="K116" s="191">
        <v>1200.69</v>
      </c>
    </row>
    <row r="117" spans="1:11" ht="15">
      <c r="A117" s="145" t="s">
        <v>262</v>
      </c>
      <c r="B117" s="146" t="s">
        <v>263</v>
      </c>
      <c r="C117" s="146" t="s">
        <v>476</v>
      </c>
      <c r="D117" s="280" t="s">
        <v>29</v>
      </c>
      <c r="E117" s="146">
        <v>1</v>
      </c>
      <c r="F117" s="281" t="s">
        <v>372</v>
      </c>
      <c r="G117" s="150" t="s">
        <v>366</v>
      </c>
      <c r="H117" s="191">
        <v>1200.69</v>
      </c>
      <c r="I117" s="145"/>
      <c r="J117" s="146"/>
      <c r="K117" s="191">
        <v>1200.69</v>
      </c>
    </row>
    <row r="118" spans="1:11" ht="15">
      <c r="A118" s="145" t="s">
        <v>264</v>
      </c>
      <c r="B118" s="146" t="s">
        <v>259</v>
      </c>
      <c r="C118" s="146" t="s">
        <v>483</v>
      </c>
      <c r="D118" s="280" t="s">
        <v>29</v>
      </c>
      <c r="E118" s="146">
        <v>1</v>
      </c>
      <c r="F118" s="281" t="s">
        <v>333</v>
      </c>
      <c r="G118" s="150" t="s">
        <v>366</v>
      </c>
      <c r="H118" s="191">
        <v>1200.69</v>
      </c>
      <c r="I118" s="145"/>
      <c r="J118" s="146"/>
      <c r="K118" s="191">
        <v>1200.69</v>
      </c>
    </row>
    <row r="119" spans="1:11" ht="15">
      <c r="A119" s="145" t="s">
        <v>262</v>
      </c>
      <c r="B119" s="146" t="s">
        <v>265</v>
      </c>
      <c r="C119" s="146" t="s">
        <v>266</v>
      </c>
      <c r="D119" s="280" t="s">
        <v>29</v>
      </c>
      <c r="E119" s="146">
        <v>1</v>
      </c>
      <c r="F119" s="281" t="s">
        <v>432</v>
      </c>
      <c r="G119" s="150" t="s">
        <v>366</v>
      </c>
      <c r="H119" s="191">
        <v>1200.69</v>
      </c>
      <c r="I119" s="145"/>
      <c r="J119" s="146"/>
      <c r="K119" s="191">
        <v>1200.69</v>
      </c>
    </row>
    <row r="120" spans="1:11" ht="15">
      <c r="A120" s="145" t="s">
        <v>267</v>
      </c>
      <c r="B120" s="146" t="s">
        <v>268</v>
      </c>
      <c r="C120" s="146" t="s">
        <v>269</v>
      </c>
      <c r="D120" s="280" t="s">
        <v>29</v>
      </c>
      <c r="E120" s="146">
        <v>1</v>
      </c>
      <c r="F120" s="281" t="s">
        <v>334</v>
      </c>
      <c r="G120" s="150" t="s">
        <v>366</v>
      </c>
      <c r="H120" s="191">
        <v>1200.69</v>
      </c>
      <c r="I120" s="145"/>
      <c r="J120" s="146"/>
      <c r="K120" s="191">
        <v>1200.69</v>
      </c>
    </row>
    <row r="121" spans="1:11" ht="15">
      <c r="A121" s="145" t="s">
        <v>270</v>
      </c>
      <c r="B121" s="146" t="s">
        <v>271</v>
      </c>
      <c r="C121" s="146" t="s">
        <v>484</v>
      </c>
      <c r="D121" s="280" t="s">
        <v>29</v>
      </c>
      <c r="E121" s="146">
        <v>1</v>
      </c>
      <c r="F121" s="281" t="s">
        <v>613</v>
      </c>
      <c r="G121" s="150" t="s">
        <v>366</v>
      </c>
      <c r="H121" s="191">
        <v>1200.69</v>
      </c>
      <c r="I121" s="145"/>
      <c r="J121" s="146"/>
      <c r="K121" s="191">
        <v>1200.69</v>
      </c>
    </row>
    <row r="122" spans="1:11" ht="15">
      <c r="A122" s="145" t="s">
        <v>272</v>
      </c>
      <c r="B122" s="146" t="s">
        <v>273</v>
      </c>
      <c r="C122" s="146" t="s">
        <v>274</v>
      </c>
      <c r="D122" s="280" t="s">
        <v>29</v>
      </c>
      <c r="E122" s="146">
        <v>1</v>
      </c>
      <c r="F122" s="281" t="s">
        <v>307</v>
      </c>
      <c r="G122" s="150" t="s">
        <v>366</v>
      </c>
      <c r="H122" s="191">
        <v>1200.69</v>
      </c>
      <c r="I122" s="145"/>
      <c r="J122" s="146"/>
      <c r="K122" s="191">
        <v>1200.69</v>
      </c>
    </row>
    <row r="123" spans="1:11" ht="15">
      <c r="A123" s="145" t="s">
        <v>275</v>
      </c>
      <c r="B123" s="146" t="s">
        <v>276</v>
      </c>
      <c r="C123" s="146" t="s">
        <v>277</v>
      </c>
      <c r="D123" s="280" t="s">
        <v>29</v>
      </c>
      <c r="E123" s="146">
        <v>1</v>
      </c>
      <c r="F123" s="281" t="s">
        <v>335</v>
      </c>
      <c r="G123" s="150" t="s">
        <v>366</v>
      </c>
      <c r="H123" s="191">
        <v>1200.69</v>
      </c>
      <c r="I123" s="145"/>
      <c r="J123" s="146"/>
      <c r="K123" s="191">
        <v>1200.69</v>
      </c>
    </row>
    <row r="124" spans="1:11" ht="15">
      <c r="A124" s="145" t="s">
        <v>278</v>
      </c>
      <c r="B124" s="146" t="s">
        <v>279</v>
      </c>
      <c r="C124" s="146" t="s">
        <v>280</v>
      </c>
      <c r="D124" s="280" t="s">
        <v>29</v>
      </c>
      <c r="E124" s="146">
        <v>1</v>
      </c>
      <c r="F124" s="281" t="s">
        <v>336</v>
      </c>
      <c r="G124" s="150" t="s">
        <v>366</v>
      </c>
      <c r="H124" s="191">
        <v>1200.69</v>
      </c>
      <c r="I124" s="145"/>
      <c r="J124" s="146"/>
      <c r="K124" s="191">
        <v>1200.69</v>
      </c>
    </row>
    <row r="125" spans="1:11" ht="15">
      <c r="A125" s="192" t="s">
        <v>281</v>
      </c>
      <c r="B125" s="163" t="s">
        <v>282</v>
      </c>
      <c r="C125" s="163" t="s">
        <v>283</v>
      </c>
      <c r="D125" s="283" t="s">
        <v>29</v>
      </c>
      <c r="E125" s="163">
        <v>1</v>
      </c>
      <c r="F125" s="286" t="s">
        <v>316</v>
      </c>
      <c r="G125" s="216" t="s">
        <v>366</v>
      </c>
      <c r="H125" s="217">
        <v>1200.69</v>
      </c>
      <c r="I125" s="192"/>
      <c r="J125" s="163"/>
      <c r="K125" s="217">
        <v>1200.69</v>
      </c>
    </row>
    <row r="126" spans="1:11" ht="15">
      <c r="A126" s="145" t="s">
        <v>284</v>
      </c>
      <c r="B126" s="146" t="s">
        <v>285</v>
      </c>
      <c r="C126" s="146" t="s">
        <v>286</v>
      </c>
      <c r="D126" s="280" t="s">
        <v>29</v>
      </c>
      <c r="E126" s="146">
        <v>1</v>
      </c>
      <c r="F126" s="281" t="s">
        <v>318</v>
      </c>
      <c r="G126" s="150" t="s">
        <v>366</v>
      </c>
      <c r="H126" s="191">
        <v>1200.69</v>
      </c>
      <c r="I126" s="167"/>
      <c r="J126" s="168"/>
      <c r="K126" s="199">
        <v>1200.69</v>
      </c>
    </row>
    <row r="127" spans="1:11" ht="15">
      <c r="A127" s="145" t="s">
        <v>287</v>
      </c>
      <c r="B127" s="146" t="s">
        <v>288</v>
      </c>
      <c r="C127" s="146" t="s">
        <v>289</v>
      </c>
      <c r="D127" s="280" t="s">
        <v>29</v>
      </c>
      <c r="E127" s="146">
        <v>1</v>
      </c>
      <c r="F127" s="281" t="s">
        <v>317</v>
      </c>
      <c r="G127" s="150" t="s">
        <v>366</v>
      </c>
      <c r="H127" s="191">
        <v>1200.69</v>
      </c>
      <c r="I127" s="145"/>
      <c r="J127" s="146"/>
      <c r="K127" s="191">
        <v>1200.69</v>
      </c>
    </row>
    <row r="128" spans="1:11" ht="15">
      <c r="A128" s="145" t="s">
        <v>290</v>
      </c>
      <c r="B128" s="146" t="s">
        <v>291</v>
      </c>
      <c r="C128" s="146" t="s">
        <v>292</v>
      </c>
      <c r="D128" s="280" t="s">
        <v>29</v>
      </c>
      <c r="E128" s="146">
        <v>1</v>
      </c>
      <c r="F128" s="281" t="s">
        <v>337</v>
      </c>
      <c r="G128" s="150" t="s">
        <v>366</v>
      </c>
      <c r="H128" s="191">
        <v>1200.69</v>
      </c>
      <c r="I128" s="145"/>
      <c r="J128" s="146"/>
      <c r="K128" s="191">
        <v>1200.69</v>
      </c>
    </row>
    <row r="129" spans="1:11" ht="15">
      <c r="A129" s="145" t="s">
        <v>284</v>
      </c>
      <c r="B129" s="146" t="s">
        <v>324</v>
      </c>
      <c r="C129" s="146" t="s">
        <v>286</v>
      </c>
      <c r="D129" s="280" t="s">
        <v>29</v>
      </c>
      <c r="E129" s="146">
        <v>1</v>
      </c>
      <c r="F129" s="281" t="s">
        <v>315</v>
      </c>
      <c r="G129" s="150" t="s">
        <v>366</v>
      </c>
      <c r="H129" s="191">
        <v>1200.69</v>
      </c>
      <c r="I129" s="145"/>
      <c r="J129" s="146"/>
      <c r="K129" s="191">
        <v>1200.69</v>
      </c>
    </row>
    <row r="130" spans="1:11" ht="15">
      <c r="A130" s="145" t="s">
        <v>293</v>
      </c>
      <c r="B130" s="146" t="s">
        <v>294</v>
      </c>
      <c r="C130" s="146" t="s">
        <v>295</v>
      </c>
      <c r="D130" s="280" t="s">
        <v>29</v>
      </c>
      <c r="E130" s="146">
        <v>1</v>
      </c>
      <c r="F130" s="281" t="s">
        <v>338</v>
      </c>
      <c r="G130" s="150" t="s">
        <v>367</v>
      </c>
      <c r="H130" s="191">
        <v>1200.69</v>
      </c>
      <c r="I130" s="145"/>
      <c r="J130" s="146"/>
      <c r="K130" s="191">
        <v>1200.69</v>
      </c>
    </row>
    <row r="131" spans="1:11" ht="15">
      <c r="A131" s="145" t="s">
        <v>381</v>
      </c>
      <c r="B131" s="146" t="s">
        <v>382</v>
      </c>
      <c r="C131" s="146" t="s">
        <v>383</v>
      </c>
      <c r="D131" s="280" t="s">
        <v>30</v>
      </c>
      <c r="E131" s="146">
        <v>1</v>
      </c>
      <c r="F131" s="281" t="s">
        <v>360</v>
      </c>
      <c r="G131" s="150" t="s">
        <v>366</v>
      </c>
      <c r="H131" s="191">
        <v>732.55</v>
      </c>
      <c r="I131" s="145"/>
      <c r="J131" s="146"/>
      <c r="K131" s="191">
        <v>732.55</v>
      </c>
    </row>
    <row r="132" spans="1:11" ht="15">
      <c r="A132" s="145" t="s">
        <v>298</v>
      </c>
      <c r="B132" s="146" t="s">
        <v>324</v>
      </c>
      <c r="C132" s="146" t="s">
        <v>379</v>
      </c>
      <c r="D132" s="280" t="s">
        <v>30</v>
      </c>
      <c r="E132" s="146">
        <v>1</v>
      </c>
      <c r="F132" s="281" t="s">
        <v>380</v>
      </c>
      <c r="G132" s="138" t="s">
        <v>366</v>
      </c>
      <c r="H132" s="191">
        <v>732.55</v>
      </c>
      <c r="I132" s="145"/>
      <c r="J132" s="146"/>
      <c r="K132" s="191">
        <v>732.55</v>
      </c>
    </row>
    <row r="133" spans="1:11" ht="15">
      <c r="A133" s="145" t="s">
        <v>264</v>
      </c>
      <c r="B133" s="146" t="s">
        <v>361</v>
      </c>
      <c r="C133" s="146" t="s">
        <v>485</v>
      </c>
      <c r="D133" s="280" t="s">
        <v>30</v>
      </c>
      <c r="E133" s="146">
        <v>1</v>
      </c>
      <c r="F133" s="281" t="s">
        <v>340</v>
      </c>
      <c r="G133" s="150" t="s">
        <v>367</v>
      </c>
      <c r="H133" s="191">
        <v>732.55</v>
      </c>
      <c r="I133" s="145"/>
      <c r="J133" s="146"/>
      <c r="K133" s="191">
        <v>732.55</v>
      </c>
    </row>
    <row r="134" spans="1:11" ht="15">
      <c r="A134" s="145" t="s">
        <v>299</v>
      </c>
      <c r="B134" s="146" t="s">
        <v>362</v>
      </c>
      <c r="C134" s="146" t="s">
        <v>129</v>
      </c>
      <c r="D134" s="280" t="s">
        <v>30</v>
      </c>
      <c r="E134" s="146">
        <v>1</v>
      </c>
      <c r="F134" s="281" t="s">
        <v>341</v>
      </c>
      <c r="G134" s="150" t="s">
        <v>366</v>
      </c>
      <c r="H134" s="191">
        <v>732.55</v>
      </c>
      <c r="I134" s="145"/>
      <c r="J134" s="146"/>
      <c r="K134" s="191">
        <v>732.55</v>
      </c>
    </row>
    <row r="135" spans="1:11" ht="15">
      <c r="A135" s="145" t="s">
        <v>300</v>
      </c>
      <c r="B135" s="146" t="s">
        <v>363</v>
      </c>
      <c r="C135" s="146" t="s">
        <v>486</v>
      </c>
      <c r="D135" s="280" t="s">
        <v>30</v>
      </c>
      <c r="E135" s="146">
        <v>1</v>
      </c>
      <c r="F135" s="281" t="s">
        <v>342</v>
      </c>
      <c r="G135" s="150" t="s">
        <v>366</v>
      </c>
      <c r="H135" s="191">
        <v>732.55</v>
      </c>
      <c r="I135" s="145"/>
      <c r="J135" s="146"/>
      <c r="K135" s="191">
        <v>732.55</v>
      </c>
    </row>
    <row r="136" spans="1:11" ht="15">
      <c r="A136" s="145" t="s">
        <v>614</v>
      </c>
      <c r="B136" s="146" t="s">
        <v>119</v>
      </c>
      <c r="C136" s="146" t="s">
        <v>487</v>
      </c>
      <c r="D136" s="280" t="s">
        <v>30</v>
      </c>
      <c r="E136" s="146">
        <v>1</v>
      </c>
      <c r="F136" s="281" t="s">
        <v>319</v>
      </c>
      <c r="G136" s="150" t="s">
        <v>366</v>
      </c>
      <c r="H136" s="191">
        <v>732.55</v>
      </c>
      <c r="I136" s="145"/>
      <c r="J136" s="146"/>
      <c r="K136" s="191">
        <v>732.55</v>
      </c>
    </row>
    <row r="137" spans="1:11" ht="15">
      <c r="A137" s="145" t="s">
        <v>301</v>
      </c>
      <c r="B137" s="146" t="s">
        <v>392</v>
      </c>
      <c r="C137" s="146" t="s">
        <v>494</v>
      </c>
      <c r="D137" s="280" t="s">
        <v>302</v>
      </c>
      <c r="E137" s="146">
        <v>1</v>
      </c>
      <c r="F137" s="281" t="s">
        <v>344</v>
      </c>
      <c r="G137" s="150" t="s">
        <v>366</v>
      </c>
      <c r="H137" s="191">
        <v>488.36</v>
      </c>
      <c r="I137" s="145"/>
      <c r="J137" s="146"/>
      <c r="K137" s="191">
        <v>488.36</v>
      </c>
    </row>
    <row r="138" spans="1:11" ht="15">
      <c r="A138" s="145" t="s">
        <v>390</v>
      </c>
      <c r="B138" s="146" t="s">
        <v>361</v>
      </c>
      <c r="C138" s="146" t="s">
        <v>488</v>
      </c>
      <c r="D138" s="280" t="s">
        <v>302</v>
      </c>
      <c r="E138" s="146">
        <v>1</v>
      </c>
      <c r="F138" s="281" t="s">
        <v>346</v>
      </c>
      <c r="G138" s="150" t="s">
        <v>367</v>
      </c>
      <c r="H138" s="191">
        <v>488.36</v>
      </c>
      <c r="I138" s="145"/>
      <c r="J138" s="146"/>
      <c r="K138" s="191">
        <v>488.36</v>
      </c>
    </row>
    <row r="139" spans="1:11" ht="15">
      <c r="A139" s="145" t="s">
        <v>260</v>
      </c>
      <c r="B139" s="146" t="s">
        <v>261</v>
      </c>
      <c r="C139" s="146" t="s">
        <v>489</v>
      </c>
      <c r="D139" s="280" t="s">
        <v>302</v>
      </c>
      <c r="E139" s="146">
        <v>1</v>
      </c>
      <c r="F139" s="281" t="s">
        <v>347</v>
      </c>
      <c r="G139" s="150" t="s">
        <v>366</v>
      </c>
      <c r="H139" s="191">
        <v>488.36</v>
      </c>
      <c r="I139" s="145"/>
      <c r="J139" s="146"/>
      <c r="K139" s="191">
        <v>488.36</v>
      </c>
    </row>
    <row r="140" spans="1:11" ht="15">
      <c r="A140" s="145" t="s">
        <v>260</v>
      </c>
      <c r="B140" s="146" t="s">
        <v>261</v>
      </c>
      <c r="C140" s="146" t="s">
        <v>489</v>
      </c>
      <c r="D140" s="280" t="s">
        <v>302</v>
      </c>
      <c r="E140" s="146">
        <v>1</v>
      </c>
      <c r="F140" s="281" t="s">
        <v>348</v>
      </c>
      <c r="G140" s="150" t="s">
        <v>367</v>
      </c>
      <c r="H140" s="191">
        <v>488.36</v>
      </c>
      <c r="I140" s="145"/>
      <c r="J140" s="146"/>
      <c r="K140" s="191">
        <v>488.36</v>
      </c>
    </row>
    <row r="141" spans="1:11" ht="15">
      <c r="A141" s="145" t="s">
        <v>257</v>
      </c>
      <c r="B141" s="146" t="s">
        <v>207</v>
      </c>
      <c r="C141" s="146" t="s">
        <v>487</v>
      </c>
      <c r="D141" s="280" t="s">
        <v>302</v>
      </c>
      <c r="E141" s="146">
        <v>1</v>
      </c>
      <c r="F141" s="281" t="s">
        <v>349</v>
      </c>
      <c r="G141" s="150" t="s">
        <v>366</v>
      </c>
      <c r="H141" s="191">
        <v>488.36</v>
      </c>
      <c r="I141" s="145"/>
      <c r="J141" s="146"/>
      <c r="K141" s="191">
        <v>488.36</v>
      </c>
    </row>
    <row r="142" spans="1:11" ht="15">
      <c r="A142" s="145" t="s">
        <v>257</v>
      </c>
      <c r="B142" s="146" t="s">
        <v>207</v>
      </c>
      <c r="C142" s="146" t="s">
        <v>487</v>
      </c>
      <c r="D142" s="280" t="s">
        <v>302</v>
      </c>
      <c r="E142" s="146">
        <v>1</v>
      </c>
      <c r="F142" s="281" t="s">
        <v>350</v>
      </c>
      <c r="G142" s="150" t="s">
        <v>367</v>
      </c>
      <c r="H142" s="191">
        <v>488.36</v>
      </c>
      <c r="I142" s="145"/>
      <c r="J142" s="146"/>
      <c r="K142" s="191">
        <v>488.36</v>
      </c>
    </row>
    <row r="143" spans="1:11" ht="15">
      <c r="A143" s="145" t="s">
        <v>615</v>
      </c>
      <c r="B143" s="146" t="s">
        <v>616</v>
      </c>
      <c r="C143" s="146" t="s">
        <v>617</v>
      </c>
      <c r="D143" s="280" t="s">
        <v>302</v>
      </c>
      <c r="E143" s="146">
        <v>1</v>
      </c>
      <c r="F143" s="281" t="s">
        <v>358</v>
      </c>
      <c r="G143" s="150" t="s">
        <v>367</v>
      </c>
      <c r="H143" s="191">
        <v>488.36</v>
      </c>
      <c r="I143" s="145"/>
      <c r="J143" s="146"/>
      <c r="K143" s="191">
        <v>488.36</v>
      </c>
    </row>
    <row r="144" spans="1:11" ht="15">
      <c r="A144" s="145" t="s">
        <v>86</v>
      </c>
      <c r="B144" s="146" t="s">
        <v>121</v>
      </c>
      <c r="C144" s="146" t="s">
        <v>474</v>
      </c>
      <c r="D144" s="280" t="s">
        <v>31</v>
      </c>
      <c r="E144" s="146">
        <v>1</v>
      </c>
      <c r="F144" s="281" t="s">
        <v>351</v>
      </c>
      <c r="G144" s="150" t="s">
        <v>366</v>
      </c>
      <c r="H144" s="191">
        <v>436.04</v>
      </c>
      <c r="I144" s="145"/>
      <c r="J144" s="146"/>
      <c r="K144" s="191">
        <v>436.04</v>
      </c>
    </row>
    <row r="145" spans="1:11" ht="15">
      <c r="A145" s="167" t="s">
        <v>86</v>
      </c>
      <c r="B145" s="168" t="s">
        <v>121</v>
      </c>
      <c r="C145" s="168" t="s">
        <v>474</v>
      </c>
      <c r="D145" s="284" t="s">
        <v>31</v>
      </c>
      <c r="E145" s="168">
        <v>1</v>
      </c>
      <c r="F145" s="285" t="s">
        <v>352</v>
      </c>
      <c r="G145" s="198" t="s">
        <v>366</v>
      </c>
      <c r="H145" s="199">
        <v>436.04</v>
      </c>
      <c r="I145" s="167"/>
      <c r="J145" s="168"/>
      <c r="K145" s="199">
        <v>436.04</v>
      </c>
    </row>
    <row r="146" spans="1:11" ht="15">
      <c r="A146" s="145" t="s">
        <v>390</v>
      </c>
      <c r="B146" s="146" t="s">
        <v>391</v>
      </c>
      <c r="C146" s="146" t="s">
        <v>497</v>
      </c>
      <c r="D146" s="280" t="s">
        <v>31</v>
      </c>
      <c r="E146" s="146">
        <v>1</v>
      </c>
      <c r="F146" s="281" t="s">
        <v>353</v>
      </c>
      <c r="G146" s="150" t="s">
        <v>367</v>
      </c>
      <c r="H146" s="191">
        <v>436.04</v>
      </c>
      <c r="I146" s="192"/>
      <c r="J146" s="163"/>
      <c r="K146" s="191">
        <v>436.04</v>
      </c>
    </row>
    <row r="147" spans="1:11" ht="15">
      <c r="A147" s="145" t="s">
        <v>303</v>
      </c>
      <c r="B147" s="146" t="s">
        <v>364</v>
      </c>
      <c r="C147" s="146" t="s">
        <v>502</v>
      </c>
      <c r="D147" s="280" t="s">
        <v>31</v>
      </c>
      <c r="E147" s="146">
        <v>1</v>
      </c>
      <c r="F147" s="281" t="s">
        <v>354</v>
      </c>
      <c r="G147" s="150" t="s">
        <v>367</v>
      </c>
      <c r="H147" s="191">
        <v>436.04</v>
      </c>
      <c r="I147" s="145"/>
      <c r="J147" s="146"/>
      <c r="K147" s="191">
        <v>436.04</v>
      </c>
    </row>
    <row r="148" spans="1:11" ht="15">
      <c r="A148" s="145" t="s">
        <v>387</v>
      </c>
      <c r="B148" s="146" t="s">
        <v>388</v>
      </c>
      <c r="C148" s="146" t="s">
        <v>490</v>
      </c>
      <c r="D148" s="280" t="s">
        <v>31</v>
      </c>
      <c r="E148" s="146">
        <v>1</v>
      </c>
      <c r="F148" s="281" t="s">
        <v>368</v>
      </c>
      <c r="G148" s="150" t="s">
        <v>366</v>
      </c>
      <c r="H148" s="191">
        <v>436.04</v>
      </c>
      <c r="I148" s="145"/>
      <c r="J148" s="146"/>
      <c r="K148" s="191">
        <v>436.04</v>
      </c>
    </row>
    <row r="149" spans="1:11" ht="15">
      <c r="A149" s="145" t="s">
        <v>390</v>
      </c>
      <c r="B149" s="146" t="s">
        <v>391</v>
      </c>
      <c r="C149" s="146" t="s">
        <v>497</v>
      </c>
      <c r="D149" s="280" t="s">
        <v>31</v>
      </c>
      <c r="E149" s="146">
        <v>1</v>
      </c>
      <c r="F149" s="281" t="s">
        <v>355</v>
      </c>
      <c r="G149" s="150" t="s">
        <v>367</v>
      </c>
      <c r="H149" s="191">
        <v>436.04</v>
      </c>
      <c r="I149" s="145"/>
      <c r="J149" s="146"/>
      <c r="K149" s="191">
        <v>436.04</v>
      </c>
    </row>
    <row r="150" spans="1:11" ht="15">
      <c r="A150" s="145" t="s">
        <v>304</v>
      </c>
      <c r="B150" s="146" t="s">
        <v>104</v>
      </c>
      <c r="C150" s="146" t="s">
        <v>130</v>
      </c>
      <c r="D150" s="280" t="s">
        <v>31</v>
      </c>
      <c r="E150" s="146">
        <v>1</v>
      </c>
      <c r="F150" s="281" t="s">
        <v>356</v>
      </c>
      <c r="G150" s="150" t="s">
        <v>366</v>
      </c>
      <c r="H150" s="191">
        <v>436.04</v>
      </c>
      <c r="I150" s="145"/>
      <c r="J150" s="146"/>
      <c r="K150" s="191">
        <v>436.04</v>
      </c>
    </row>
    <row r="151" spans="1:11" ht="15">
      <c r="A151" s="145" t="s">
        <v>387</v>
      </c>
      <c r="B151" s="146" t="s">
        <v>388</v>
      </c>
      <c r="C151" s="146" t="s">
        <v>490</v>
      </c>
      <c r="D151" s="280" t="s">
        <v>31</v>
      </c>
      <c r="E151" s="146">
        <v>1</v>
      </c>
      <c r="F151" s="281" t="s">
        <v>357</v>
      </c>
      <c r="G151" s="150" t="s">
        <v>366</v>
      </c>
      <c r="H151" s="191">
        <v>436.04</v>
      </c>
      <c r="I151" s="145"/>
      <c r="J151" s="146"/>
      <c r="K151" s="191">
        <v>436.04</v>
      </c>
    </row>
    <row r="152" spans="1:11" ht="15">
      <c r="A152" s="145" t="s">
        <v>387</v>
      </c>
      <c r="B152" s="146" t="s">
        <v>388</v>
      </c>
      <c r="C152" s="146" t="s">
        <v>490</v>
      </c>
      <c r="D152" s="280" t="s">
        <v>453</v>
      </c>
      <c r="E152" s="146">
        <v>1</v>
      </c>
      <c r="F152" s="281" t="s">
        <v>454</v>
      </c>
      <c r="G152" s="150" t="s">
        <v>366</v>
      </c>
      <c r="H152" s="191">
        <v>401.16</v>
      </c>
      <c r="I152" s="145"/>
      <c r="J152" s="146"/>
      <c r="K152" s="191">
        <v>401.16</v>
      </c>
    </row>
    <row r="153" spans="1:11" ht="15">
      <c r="A153" s="145" t="s">
        <v>390</v>
      </c>
      <c r="B153" s="146" t="s">
        <v>391</v>
      </c>
      <c r="C153" s="146" t="s">
        <v>497</v>
      </c>
      <c r="D153" s="280" t="s">
        <v>32</v>
      </c>
      <c r="E153" s="146">
        <v>1</v>
      </c>
      <c r="F153" s="281" t="s">
        <v>359</v>
      </c>
      <c r="G153" s="150" t="s">
        <v>367</v>
      </c>
      <c r="H153" s="191">
        <v>313.94</v>
      </c>
      <c r="I153" s="145"/>
      <c r="J153" s="146"/>
      <c r="K153" s="191">
        <v>313.94</v>
      </c>
    </row>
    <row r="154" spans="1:11" ht="15.75" thickBot="1">
      <c r="A154" s="224"/>
      <c r="B154" s="225"/>
      <c r="C154" s="225"/>
      <c r="D154" s="225"/>
      <c r="E154" s="226">
        <v>46</v>
      </c>
      <c r="F154" s="227"/>
      <c r="G154" s="228"/>
      <c r="H154" s="229">
        <f>SUM(H110:H153)</f>
        <v>37231.730000000003</v>
      </c>
      <c r="I154" s="230"/>
      <c r="J154" s="231"/>
      <c r="K154" s="232">
        <f>SUM(K110:K153)</f>
        <v>37231.730000000003</v>
      </c>
    </row>
    <row r="155" spans="1:11" ht="15">
      <c r="A155" s="233"/>
      <c r="B155" s="136"/>
      <c r="C155" s="136"/>
      <c r="D155" s="136"/>
      <c r="E155" s="136"/>
      <c r="F155" s="233"/>
      <c r="G155" s="136"/>
      <c r="H155" s="234"/>
      <c r="I155" s="235"/>
      <c r="J155" s="235"/>
      <c r="K155" s="236"/>
    </row>
    <row r="156" spans="1:11" ht="15">
      <c r="A156" s="301" t="s">
        <v>532</v>
      </c>
      <c r="B156" s="301"/>
      <c r="C156" s="301"/>
      <c r="D156" s="301"/>
      <c r="E156" s="301"/>
      <c r="F156" s="301"/>
      <c r="G156" s="301"/>
      <c r="H156" s="301"/>
      <c r="I156" s="204"/>
      <c r="J156" s="204"/>
      <c r="K156" s="205"/>
    </row>
    <row r="157" spans="1:11" ht="15">
      <c r="A157" s="237" t="s">
        <v>373</v>
      </c>
      <c r="B157" s="237" t="s">
        <v>374</v>
      </c>
      <c r="C157" s="237" t="s">
        <v>375</v>
      </c>
      <c r="D157" s="237" t="s">
        <v>597</v>
      </c>
      <c r="E157" s="237" t="s">
        <v>598</v>
      </c>
      <c r="F157" s="237" t="s">
        <v>599</v>
      </c>
      <c r="G157" s="237" t="s">
        <v>600</v>
      </c>
      <c r="H157" s="238" t="s">
        <v>606</v>
      </c>
      <c r="I157" s="239"/>
      <c r="J157" s="239"/>
      <c r="K157" s="240"/>
    </row>
    <row r="158" spans="1:11" ht="15">
      <c r="A158" s="138" t="s">
        <v>1</v>
      </c>
      <c r="B158" s="138" t="s">
        <v>2</v>
      </c>
      <c r="C158" s="138" t="s">
        <v>3</v>
      </c>
      <c r="D158" s="138" t="s">
        <v>4</v>
      </c>
      <c r="E158" s="138" t="s">
        <v>5</v>
      </c>
      <c r="F158" s="138" t="s">
        <v>6</v>
      </c>
      <c r="G158" s="138" t="s">
        <v>7</v>
      </c>
      <c r="H158" s="139" t="s">
        <v>28</v>
      </c>
      <c r="I158" s="204"/>
      <c r="J158" s="204" t="s">
        <v>618</v>
      </c>
      <c r="K158" s="205"/>
    </row>
    <row r="159" spans="1:11" ht="15">
      <c r="A159" s="192" t="s">
        <v>533</v>
      </c>
      <c r="B159" s="163" t="s">
        <v>322</v>
      </c>
      <c r="C159" s="241" t="s">
        <v>491</v>
      </c>
      <c r="D159" s="163" t="s">
        <v>14</v>
      </c>
      <c r="E159" s="166">
        <v>1</v>
      </c>
      <c r="F159" s="72" t="s">
        <v>305</v>
      </c>
      <c r="G159" s="152" t="s">
        <v>367</v>
      </c>
      <c r="H159" s="154">
        <v>514.21</v>
      </c>
      <c r="I159" s="204"/>
      <c r="J159" s="204"/>
      <c r="K159" s="205"/>
    </row>
    <row r="160" spans="1:11" ht="15">
      <c r="A160" s="167" t="s">
        <v>533</v>
      </c>
      <c r="B160" s="168" t="s">
        <v>322</v>
      </c>
      <c r="C160" s="242" t="s">
        <v>492</v>
      </c>
      <c r="D160" s="168" t="s">
        <v>14</v>
      </c>
      <c r="E160" s="170">
        <v>1</v>
      </c>
      <c r="F160" s="285" t="s">
        <v>613</v>
      </c>
      <c r="G160" s="156" t="s">
        <v>367</v>
      </c>
      <c r="H160" s="243">
        <v>514.21</v>
      </c>
      <c r="I160" s="204"/>
      <c r="J160" s="204"/>
      <c r="K160" s="205"/>
    </row>
    <row r="161" spans="1:11" ht="30">
      <c r="A161" s="244" t="s">
        <v>33</v>
      </c>
      <c r="B161" s="163" t="s">
        <v>323</v>
      </c>
      <c r="C161" s="241" t="s">
        <v>512</v>
      </c>
      <c r="D161" s="163" t="s">
        <v>14</v>
      </c>
      <c r="E161" s="166">
        <v>1</v>
      </c>
      <c r="F161" s="245" t="s">
        <v>511</v>
      </c>
      <c r="G161" s="152" t="s">
        <v>366</v>
      </c>
      <c r="H161" s="154">
        <v>514.21</v>
      </c>
      <c r="I161" s="204"/>
      <c r="J161" s="204"/>
      <c r="K161" s="205"/>
    </row>
    <row r="162" spans="1:11" ht="30">
      <c r="A162" s="246" t="s">
        <v>33</v>
      </c>
      <c r="B162" s="168" t="s">
        <v>323</v>
      </c>
      <c r="C162" s="242" t="s">
        <v>512</v>
      </c>
      <c r="D162" s="168" t="s">
        <v>14</v>
      </c>
      <c r="E162" s="170">
        <v>1</v>
      </c>
      <c r="F162" s="247" t="s">
        <v>307</v>
      </c>
      <c r="G162" s="156" t="s">
        <v>366</v>
      </c>
      <c r="H162" s="243">
        <v>514.21</v>
      </c>
      <c r="I162" s="204"/>
      <c r="J162" s="204"/>
      <c r="K162" s="205"/>
    </row>
    <row r="163" spans="1:11" ht="30">
      <c r="A163" s="244" t="s">
        <v>33</v>
      </c>
      <c r="B163" s="163" t="s">
        <v>323</v>
      </c>
      <c r="C163" s="241" t="s">
        <v>493</v>
      </c>
      <c r="D163" s="163" t="s">
        <v>14</v>
      </c>
      <c r="E163" s="166">
        <v>1</v>
      </c>
      <c r="F163" s="287" t="s">
        <v>253</v>
      </c>
      <c r="G163" s="152" t="s">
        <v>367</v>
      </c>
      <c r="H163" s="154">
        <v>514.21</v>
      </c>
      <c r="I163" s="204"/>
      <c r="J163" s="196"/>
      <c r="K163" s="205"/>
    </row>
    <row r="164" spans="1:11" ht="30">
      <c r="A164" s="246" t="s">
        <v>33</v>
      </c>
      <c r="B164" s="168" t="s">
        <v>323</v>
      </c>
      <c r="C164" s="242" t="s">
        <v>493</v>
      </c>
      <c r="D164" s="168" t="s">
        <v>14</v>
      </c>
      <c r="E164" s="170">
        <v>1</v>
      </c>
      <c r="F164" s="285" t="s">
        <v>308</v>
      </c>
      <c r="G164" s="156" t="s">
        <v>367</v>
      </c>
      <c r="H164" s="243">
        <v>514.21</v>
      </c>
      <c r="I164" s="204"/>
      <c r="J164" s="196"/>
      <c r="K164" s="205"/>
    </row>
    <row r="165" spans="1:11" ht="30">
      <c r="A165" s="244" t="s">
        <v>33</v>
      </c>
      <c r="B165" s="163" t="s">
        <v>323</v>
      </c>
      <c r="C165" s="241" t="s">
        <v>493</v>
      </c>
      <c r="D165" s="163" t="s">
        <v>14</v>
      </c>
      <c r="E165" s="166">
        <v>1</v>
      </c>
      <c r="F165" s="287" t="s">
        <v>372</v>
      </c>
      <c r="G165" s="152" t="s">
        <v>366</v>
      </c>
      <c r="H165" s="154">
        <v>514.21</v>
      </c>
      <c r="I165" s="249"/>
      <c r="J165" s="249"/>
      <c r="K165" s="250"/>
    </row>
    <row r="166" spans="1:11" ht="15">
      <c r="A166" s="167" t="s">
        <v>534</v>
      </c>
      <c r="B166" s="168" t="s">
        <v>535</v>
      </c>
      <c r="C166" s="242" t="s">
        <v>536</v>
      </c>
      <c r="D166" s="168" t="s">
        <v>14</v>
      </c>
      <c r="E166" s="170">
        <v>1</v>
      </c>
      <c r="F166" s="247" t="s">
        <v>353</v>
      </c>
      <c r="G166" s="156" t="s">
        <v>367</v>
      </c>
      <c r="H166" s="161">
        <v>650</v>
      </c>
      <c r="I166" s="249"/>
      <c r="J166" s="249"/>
      <c r="K166" s="250"/>
    </row>
    <row r="167" spans="1:11" ht="15">
      <c r="A167" s="192" t="s">
        <v>534</v>
      </c>
      <c r="B167" s="163" t="s">
        <v>535</v>
      </c>
      <c r="C167" s="241" t="s">
        <v>536</v>
      </c>
      <c r="D167" s="163" t="s">
        <v>14</v>
      </c>
      <c r="E167" s="166">
        <v>1</v>
      </c>
      <c r="F167" s="72" t="s">
        <v>538</v>
      </c>
      <c r="G167" s="152" t="s">
        <v>367</v>
      </c>
      <c r="H167" s="154">
        <v>650</v>
      </c>
      <c r="I167" s="251"/>
      <c r="J167" s="251"/>
      <c r="K167" s="238">
        <v>62148.160000000003</v>
      </c>
    </row>
    <row r="168" spans="1:11" ht="15.75" thickBot="1">
      <c r="A168" s="224"/>
      <c r="B168" s="225"/>
      <c r="C168" s="225"/>
      <c r="D168" s="225"/>
      <c r="E168" s="226">
        <v>9</v>
      </c>
      <c r="F168" s="227"/>
      <c r="G168" s="228"/>
      <c r="H168" s="252">
        <v>4899.47</v>
      </c>
      <c r="I168" s="249"/>
      <c r="J168" s="249"/>
      <c r="K168" s="250"/>
    </row>
    <row r="169" spans="1:11" ht="15">
      <c r="A169" s="192"/>
      <c r="B169" s="163"/>
      <c r="C169" s="241"/>
      <c r="D169" s="163"/>
      <c r="E169" s="166"/>
      <c r="F169" s="72"/>
      <c r="G169" s="152"/>
      <c r="H169" s="154"/>
      <c r="I169" s="204"/>
      <c r="J169" s="204"/>
      <c r="K169" s="205"/>
    </row>
    <row r="170" spans="1:11" ht="15">
      <c r="A170" s="301" t="s">
        <v>531</v>
      </c>
      <c r="B170" s="301"/>
      <c r="C170" s="301"/>
      <c r="D170" s="301"/>
      <c r="E170" s="301"/>
      <c r="F170" s="301"/>
      <c r="G170" s="301"/>
      <c r="H170" s="301"/>
      <c r="I170" s="204"/>
      <c r="J170" s="204"/>
      <c r="K170" s="205"/>
    </row>
    <row r="171" spans="1:11" ht="15">
      <c r="A171" s="253" t="s">
        <v>1</v>
      </c>
      <c r="B171" s="253" t="s">
        <v>2</v>
      </c>
      <c r="C171" s="253" t="s">
        <v>3</v>
      </c>
      <c r="D171" s="253" t="s">
        <v>4</v>
      </c>
      <c r="E171" s="253" t="s">
        <v>5</v>
      </c>
      <c r="F171" s="253" t="s">
        <v>6</v>
      </c>
      <c r="G171" s="253" t="s">
        <v>7</v>
      </c>
      <c r="H171" s="253" t="s">
        <v>28</v>
      </c>
      <c r="I171" s="254"/>
      <c r="J171" s="254"/>
      <c r="K171" s="255"/>
    </row>
    <row r="172" spans="1:11" ht="15">
      <c r="A172" s="256" t="s">
        <v>384</v>
      </c>
      <c r="B172" s="146" t="s">
        <v>402</v>
      </c>
      <c r="C172" s="146" t="s">
        <v>12</v>
      </c>
      <c r="D172" s="146" t="s">
        <v>385</v>
      </c>
      <c r="E172" s="146">
        <v>1</v>
      </c>
      <c r="F172" s="257" t="s">
        <v>150</v>
      </c>
      <c r="G172" s="150" t="s">
        <v>365</v>
      </c>
      <c r="H172" s="191">
        <v>3000</v>
      </c>
      <c r="I172" s="204"/>
      <c r="J172" s="204"/>
      <c r="K172" s="205"/>
    </row>
    <row r="173" spans="1:11" ht="15">
      <c r="A173" s="256" t="s">
        <v>311</v>
      </c>
      <c r="B173" s="146" t="s">
        <v>403</v>
      </c>
      <c r="C173" s="146" t="s">
        <v>500</v>
      </c>
      <c r="D173" s="146" t="s">
        <v>385</v>
      </c>
      <c r="E173" s="146">
        <v>1</v>
      </c>
      <c r="F173" s="258" t="s">
        <v>399</v>
      </c>
      <c r="G173" s="150" t="s">
        <v>366</v>
      </c>
      <c r="H173" s="191">
        <v>1250</v>
      </c>
      <c r="I173" s="204"/>
      <c r="J173" s="204"/>
      <c r="K173" s="205"/>
    </row>
    <row r="174" spans="1:11" ht="15">
      <c r="A174" s="146" t="s">
        <v>309</v>
      </c>
      <c r="B174" s="146" t="s">
        <v>320</v>
      </c>
      <c r="C174" s="146" t="s">
        <v>500</v>
      </c>
      <c r="D174" s="146" t="s">
        <v>310</v>
      </c>
      <c r="E174" s="146">
        <v>1</v>
      </c>
      <c r="F174" s="257" t="s">
        <v>238</v>
      </c>
      <c r="G174" s="150" t="s">
        <v>366</v>
      </c>
      <c r="H174" s="191">
        <v>3000</v>
      </c>
      <c r="I174" s="204"/>
      <c r="J174" s="204"/>
      <c r="K174" s="205"/>
    </row>
    <row r="175" spans="1:11" ht="15">
      <c r="A175" s="256" t="s">
        <v>311</v>
      </c>
      <c r="B175" s="146" t="s">
        <v>297</v>
      </c>
      <c r="C175" s="146" t="s">
        <v>500</v>
      </c>
      <c r="D175" s="146" t="s">
        <v>310</v>
      </c>
      <c r="E175" s="146">
        <v>1</v>
      </c>
      <c r="F175" s="258" t="s">
        <v>313</v>
      </c>
      <c r="G175" s="150" t="s">
        <v>365</v>
      </c>
      <c r="H175" s="191">
        <v>1250</v>
      </c>
      <c r="I175" s="204"/>
      <c r="J175" s="204"/>
      <c r="K175" s="205"/>
    </row>
    <row r="176" spans="1:11" ht="15">
      <c r="A176" s="256" t="s">
        <v>311</v>
      </c>
      <c r="B176" s="146" t="s">
        <v>297</v>
      </c>
      <c r="C176" s="146" t="s">
        <v>500</v>
      </c>
      <c r="D176" s="146" t="s">
        <v>310</v>
      </c>
      <c r="E176" s="146">
        <v>1</v>
      </c>
      <c r="F176" s="257" t="s">
        <v>619</v>
      </c>
      <c r="G176" s="150" t="s">
        <v>366</v>
      </c>
      <c r="H176" s="191">
        <v>1250</v>
      </c>
      <c r="I176" s="204"/>
      <c r="J176" s="204"/>
      <c r="K176" s="205"/>
    </row>
    <row r="177" spans="1:11" ht="15">
      <c r="A177" s="256" t="s">
        <v>311</v>
      </c>
      <c r="B177" s="146" t="s">
        <v>297</v>
      </c>
      <c r="C177" s="146" t="s">
        <v>500</v>
      </c>
      <c r="D177" s="146" t="s">
        <v>310</v>
      </c>
      <c r="E177" s="146">
        <v>1</v>
      </c>
      <c r="F177" s="258" t="s">
        <v>250</v>
      </c>
      <c r="G177" s="150" t="s">
        <v>366</v>
      </c>
      <c r="H177" s="191">
        <v>1250</v>
      </c>
      <c r="I177" s="204"/>
      <c r="J177" s="204"/>
      <c r="K177" s="205"/>
    </row>
    <row r="178" spans="1:11" ht="15">
      <c r="A178" s="256" t="s">
        <v>311</v>
      </c>
      <c r="B178" s="146" t="s">
        <v>297</v>
      </c>
      <c r="C178" s="146" t="s">
        <v>500</v>
      </c>
      <c r="D178" s="146" t="s">
        <v>310</v>
      </c>
      <c r="E178" s="146">
        <v>1</v>
      </c>
      <c r="F178" s="257" t="s">
        <v>620</v>
      </c>
      <c r="G178" s="150" t="s">
        <v>365</v>
      </c>
      <c r="H178" s="191">
        <v>1250</v>
      </c>
      <c r="I178" s="204"/>
      <c r="J178" s="204"/>
      <c r="K178" s="205"/>
    </row>
    <row r="179" spans="1:11" ht="15">
      <c r="A179" s="146" t="s">
        <v>309</v>
      </c>
      <c r="B179" s="146" t="s">
        <v>297</v>
      </c>
      <c r="C179" s="146" t="s">
        <v>500</v>
      </c>
      <c r="D179" s="146" t="s">
        <v>312</v>
      </c>
      <c r="E179" s="146">
        <v>1</v>
      </c>
      <c r="F179" s="258" t="s">
        <v>441</v>
      </c>
      <c r="G179" s="150" t="s">
        <v>367</v>
      </c>
      <c r="H179" s="191">
        <v>1000</v>
      </c>
      <c r="I179" s="204"/>
      <c r="J179" s="204"/>
      <c r="K179" s="205"/>
    </row>
    <row r="180" spans="1:11" ht="15">
      <c r="A180" s="256" t="s">
        <v>311</v>
      </c>
      <c r="B180" s="146" t="s">
        <v>297</v>
      </c>
      <c r="C180" s="146" t="s">
        <v>500</v>
      </c>
      <c r="D180" s="146" t="s">
        <v>312</v>
      </c>
      <c r="E180" s="146">
        <v>1</v>
      </c>
      <c r="F180" s="257" t="s">
        <v>530</v>
      </c>
      <c r="G180" s="150" t="s">
        <v>367</v>
      </c>
      <c r="H180" s="191">
        <v>2400</v>
      </c>
      <c r="I180" s="204"/>
      <c r="J180" s="204"/>
      <c r="K180" s="205"/>
    </row>
    <row r="181" spans="1:11" ht="15">
      <c r="A181" s="256" t="s">
        <v>311</v>
      </c>
      <c r="B181" s="146" t="s">
        <v>297</v>
      </c>
      <c r="C181" s="146" t="s">
        <v>500</v>
      </c>
      <c r="D181" s="146" t="s">
        <v>312</v>
      </c>
      <c r="E181" s="146">
        <v>1</v>
      </c>
      <c r="F181" s="258" t="s">
        <v>434</v>
      </c>
      <c r="G181" s="150" t="s">
        <v>365</v>
      </c>
      <c r="H181" s="191">
        <v>1000</v>
      </c>
      <c r="I181" s="204"/>
      <c r="J181" s="204"/>
      <c r="K181" s="205"/>
    </row>
    <row r="182" spans="1:11" ht="15">
      <c r="A182" s="256" t="s">
        <v>311</v>
      </c>
      <c r="B182" s="146" t="s">
        <v>297</v>
      </c>
      <c r="C182" s="146" t="s">
        <v>500</v>
      </c>
      <c r="D182" s="146" t="s">
        <v>312</v>
      </c>
      <c r="E182" s="146">
        <v>1</v>
      </c>
      <c r="F182" s="257" t="s">
        <v>185</v>
      </c>
      <c r="G182" s="150" t="s">
        <v>365</v>
      </c>
      <c r="H182" s="191">
        <v>1000</v>
      </c>
      <c r="I182" s="204"/>
      <c r="J182" s="204"/>
      <c r="K182" s="205"/>
    </row>
    <row r="183" spans="1:11" ht="15">
      <c r="A183" s="256" t="s">
        <v>311</v>
      </c>
      <c r="B183" s="146" t="s">
        <v>297</v>
      </c>
      <c r="C183" s="146" t="s">
        <v>500</v>
      </c>
      <c r="D183" s="146" t="s">
        <v>312</v>
      </c>
      <c r="E183" s="146">
        <v>1</v>
      </c>
      <c r="F183" s="258" t="s">
        <v>627</v>
      </c>
      <c r="G183" s="150" t="s">
        <v>366</v>
      </c>
      <c r="H183" s="191">
        <v>1000</v>
      </c>
      <c r="I183" s="204"/>
      <c r="J183" s="204"/>
      <c r="K183" s="205"/>
    </row>
    <row r="184" spans="1:11" ht="15">
      <c r="A184" s="146" t="s">
        <v>309</v>
      </c>
      <c r="B184" s="146" t="s">
        <v>320</v>
      </c>
      <c r="C184" s="146" t="s">
        <v>321</v>
      </c>
      <c r="D184" s="146" t="s">
        <v>621</v>
      </c>
      <c r="E184" s="146">
        <v>1</v>
      </c>
      <c r="F184" s="145" t="s">
        <v>315</v>
      </c>
      <c r="G184" s="150" t="s">
        <v>366</v>
      </c>
      <c r="H184" s="191">
        <v>3000</v>
      </c>
      <c r="I184" s="204"/>
      <c r="J184" s="204"/>
      <c r="K184" s="205"/>
    </row>
    <row r="185" spans="1:11" ht="15">
      <c r="A185" s="256" t="s">
        <v>311</v>
      </c>
      <c r="B185" s="146" t="s">
        <v>297</v>
      </c>
      <c r="C185" s="146" t="s">
        <v>321</v>
      </c>
      <c r="D185" s="146" t="s">
        <v>621</v>
      </c>
      <c r="E185" s="146">
        <v>1</v>
      </c>
      <c r="F185" s="145" t="s">
        <v>316</v>
      </c>
      <c r="G185" s="150" t="s">
        <v>366</v>
      </c>
      <c r="H185" s="191">
        <v>1250</v>
      </c>
      <c r="I185" s="204"/>
      <c r="J185" s="204"/>
      <c r="K185" s="205"/>
    </row>
    <row r="186" spans="1:11" ht="15">
      <c r="A186" s="256" t="s">
        <v>311</v>
      </c>
      <c r="B186" s="146" t="s">
        <v>297</v>
      </c>
      <c r="C186" s="146" t="s">
        <v>321</v>
      </c>
      <c r="D186" s="146" t="s">
        <v>621</v>
      </c>
      <c r="E186" s="146">
        <v>1</v>
      </c>
      <c r="F186" s="281" t="s">
        <v>433</v>
      </c>
      <c r="G186" s="150" t="s">
        <v>365</v>
      </c>
      <c r="H186" s="191">
        <v>1200.5</v>
      </c>
      <c r="I186" s="204"/>
      <c r="J186" s="204"/>
      <c r="K186" s="204"/>
    </row>
    <row r="187" spans="1:11" ht="15">
      <c r="A187" s="256" t="s">
        <v>311</v>
      </c>
      <c r="B187" s="146" t="s">
        <v>297</v>
      </c>
      <c r="C187" s="146" t="s">
        <v>321</v>
      </c>
      <c r="D187" s="146" t="s">
        <v>621</v>
      </c>
      <c r="E187" s="146">
        <v>1</v>
      </c>
      <c r="F187" s="145" t="s">
        <v>318</v>
      </c>
      <c r="G187" s="150" t="s">
        <v>366</v>
      </c>
      <c r="H187" s="191">
        <v>1250</v>
      </c>
      <c r="I187" s="204"/>
      <c r="J187" s="204"/>
      <c r="K187" s="205"/>
    </row>
    <row r="188" spans="1:11" ht="15">
      <c r="A188" s="256" t="s">
        <v>311</v>
      </c>
      <c r="B188" s="146" t="s">
        <v>297</v>
      </c>
      <c r="C188" s="146" t="s">
        <v>321</v>
      </c>
      <c r="D188" s="146" t="s">
        <v>621</v>
      </c>
      <c r="E188" s="146">
        <v>1</v>
      </c>
      <c r="F188" s="145" t="s">
        <v>176</v>
      </c>
      <c r="G188" s="150" t="s">
        <v>366</v>
      </c>
      <c r="H188" s="191">
        <v>1200.5</v>
      </c>
      <c r="I188" s="204"/>
      <c r="J188" s="204"/>
      <c r="K188" s="205"/>
    </row>
    <row r="189" spans="1:11" ht="15">
      <c r="A189" s="256" t="s">
        <v>311</v>
      </c>
      <c r="B189" s="146" t="s">
        <v>622</v>
      </c>
      <c r="C189" s="146" t="s">
        <v>321</v>
      </c>
      <c r="D189" s="146" t="s">
        <v>623</v>
      </c>
      <c r="E189" s="146">
        <v>1</v>
      </c>
      <c r="F189" s="281" t="s">
        <v>188</v>
      </c>
      <c r="G189" s="150" t="s">
        <v>365</v>
      </c>
      <c r="H189" s="191">
        <v>3000</v>
      </c>
      <c r="I189" s="204"/>
      <c r="J189" s="204"/>
      <c r="K189" s="204"/>
    </row>
    <row r="190" spans="1:11" ht="15.75" thickBot="1">
      <c r="A190" s="256" t="s">
        <v>311</v>
      </c>
      <c r="B190" s="146" t="s">
        <v>624</v>
      </c>
      <c r="C190" s="146" t="s">
        <v>625</v>
      </c>
      <c r="D190" s="146" t="s">
        <v>623</v>
      </c>
      <c r="E190" s="146">
        <v>1</v>
      </c>
      <c r="F190" s="145" t="s">
        <v>190</v>
      </c>
      <c r="G190" s="150" t="s">
        <v>366</v>
      </c>
      <c r="H190" s="191">
        <v>750</v>
      </c>
    </row>
    <row r="191" spans="1:11" ht="15.75" thickBot="1">
      <c r="A191" s="224"/>
      <c r="B191" s="225"/>
      <c r="C191" s="225"/>
      <c r="D191" s="225"/>
      <c r="E191" s="226">
        <v>20</v>
      </c>
      <c r="F191" s="227"/>
      <c r="G191" s="228"/>
      <c r="H191" s="259">
        <f>SUM(H172:H190)</f>
        <v>30301</v>
      </c>
      <c r="I191" s="260">
        <f>H191+H168+K154+H105+K80</f>
        <v>746795.39999999967</v>
      </c>
      <c r="J191" s="238"/>
      <c r="K191" s="238"/>
    </row>
    <row r="192" spans="1:11" ht="15">
      <c r="A192" s="261"/>
      <c r="B192" s="261"/>
      <c r="C192" s="261"/>
      <c r="D192" s="261"/>
      <c r="E192" s="261"/>
      <c r="F192" s="261"/>
      <c r="G192" s="261"/>
      <c r="H192" s="262"/>
      <c r="I192" s="196"/>
      <c r="J192" s="196"/>
      <c r="K192" s="196"/>
    </row>
    <row r="193" spans="1:11" ht="15">
      <c r="A193" s="263" t="s">
        <v>34</v>
      </c>
      <c r="B193" s="196"/>
      <c r="C193" s="196"/>
      <c r="D193" s="196"/>
      <c r="E193" s="196"/>
      <c r="F193" s="196"/>
      <c r="G193" s="197"/>
      <c r="H193" s="196"/>
      <c r="I193" s="196"/>
      <c r="J193" s="196"/>
      <c r="K193" s="196"/>
    </row>
    <row r="194" spans="1:11" ht="15">
      <c r="A194" s="263" t="s">
        <v>437</v>
      </c>
      <c r="B194" s="264" t="s">
        <v>438</v>
      </c>
      <c r="C194" s="196"/>
      <c r="D194" s="196"/>
      <c r="E194" s="196"/>
      <c r="F194" s="265"/>
      <c r="G194" s="197"/>
      <c r="H194" s="196"/>
      <c r="I194" s="266"/>
      <c r="J194" s="266"/>
      <c r="K194" s="266"/>
    </row>
    <row r="195" spans="1:11" ht="15">
      <c r="A195" s="263" t="s">
        <v>35</v>
      </c>
      <c r="B195" s="274"/>
      <c r="C195" s="266"/>
      <c r="D195" s="266"/>
      <c r="E195" s="266"/>
      <c r="F195" s="266"/>
      <c r="G195" s="275"/>
      <c r="H195" s="196"/>
      <c r="I195" s="196"/>
      <c r="J195" s="196"/>
      <c r="K195" s="196"/>
    </row>
    <row r="196" spans="1:11" ht="15">
      <c r="A196" s="263" t="s">
        <v>37</v>
      </c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</row>
    <row r="197" spans="1:11" ht="15">
      <c r="A197" s="267" t="s">
        <v>38</v>
      </c>
      <c r="B197" s="268"/>
      <c r="C197" s="268"/>
      <c r="D197" s="268"/>
      <c r="E197" s="268"/>
      <c r="F197" s="268"/>
      <c r="G197" s="266"/>
      <c r="H197" s="266"/>
      <c r="I197" s="196"/>
      <c r="J197" s="196"/>
      <c r="K197" s="196"/>
    </row>
    <row r="198" spans="1:11" ht="15">
      <c r="A198" s="263" t="s">
        <v>39</v>
      </c>
      <c r="B198" s="269"/>
      <c r="C198" s="270"/>
      <c r="D198" s="270"/>
      <c r="E198" s="192"/>
      <c r="F198" s="192"/>
      <c r="G198" s="196"/>
      <c r="H198" s="196"/>
      <c r="I198" s="196"/>
      <c r="J198" s="196"/>
      <c r="K198" s="196"/>
    </row>
    <row r="199" spans="1:11" ht="15">
      <c r="A199" s="263" t="s">
        <v>40</v>
      </c>
      <c r="B199" s="192"/>
      <c r="C199" s="192"/>
      <c r="D199" s="192"/>
      <c r="E199" s="192"/>
      <c r="F199" s="271"/>
      <c r="G199" s="196"/>
      <c r="H199" s="196"/>
      <c r="I199" s="196"/>
      <c r="J199" s="196"/>
      <c r="K199" s="196"/>
    </row>
    <row r="200" spans="1:11" ht="15">
      <c r="A200" s="272" t="s">
        <v>41</v>
      </c>
      <c r="B200" s="273"/>
      <c r="C200" s="268"/>
      <c r="D200" s="192"/>
      <c r="E200" s="192"/>
      <c r="F200" s="192"/>
      <c r="G200" s="196"/>
      <c r="H200" s="196"/>
      <c r="I200" s="196"/>
      <c r="J200" s="196"/>
      <c r="K200" s="196"/>
    </row>
  </sheetData>
  <mergeCells count="5">
    <mergeCell ref="A1:D1"/>
    <mergeCell ref="A5:K5"/>
    <mergeCell ref="A81:H81"/>
    <mergeCell ref="A156:H156"/>
    <mergeCell ref="A170:H170"/>
  </mergeCell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Cargos e Funções Janeiro </vt:lpstr>
      <vt:lpstr>Cargos e Funções Fevereiro</vt:lpstr>
      <vt:lpstr>Cargos e Funções Março</vt:lpstr>
      <vt:lpstr>Cargos e Funções Abril</vt:lpstr>
      <vt:lpstr>Cargos e Funções Maio</vt:lpstr>
      <vt:lpstr>Cargos e Funções Junho</vt:lpstr>
      <vt:lpstr>Cargos e Funções Julho</vt:lpstr>
      <vt:lpstr>Cargos e Funções Ago</vt:lpstr>
      <vt:lpstr>Cargos e Funções Set</vt:lpstr>
      <vt:lpstr>Cargos e Funções Outubro</vt:lpstr>
      <vt:lpstr>Cargos e Funções Novembro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Bezerra Cavalcanti</dc:creator>
  <cp:lastModifiedBy>Leila Virginia Souza</cp:lastModifiedBy>
  <cp:revision>8</cp:revision>
  <cp:lastPrinted>2020-07-31T22:34:16Z</cp:lastPrinted>
  <dcterms:created xsi:type="dcterms:W3CDTF">2019-02-22T15:32:49Z</dcterms:created>
  <dcterms:modified xsi:type="dcterms:W3CDTF">2022-11-07T18:08:30Z</dcterms:modified>
</cp:coreProperties>
</file>