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910"/>
  </bookViews>
  <sheets>
    <sheet name="Convênios_SEMPETQ" sheetId="5" r:id="rId1"/>
  </sheets>
  <externalReferences>
    <externalReference r:id="rId2"/>
  </externalReferences>
  <definedNames>
    <definedName name="_xlnm._FilterDatabase" localSheetId="0" hidden="1">Convênios_SEMPETQ!$A$5:$AB$10</definedName>
    <definedName name="situação">[1]Plan2!$A$2:$A$5</definedName>
  </definedNames>
  <calcPr calcId="124519"/>
</workbook>
</file>

<file path=xl/calcChain.xml><?xml version="1.0" encoding="utf-8"?>
<calcChain xmlns="http://schemas.openxmlformats.org/spreadsheetml/2006/main">
  <c r="Q9" i="5"/>
  <c r="AA7"/>
  <c r="O7"/>
  <c r="P7" s="1"/>
  <c r="X7" l="1"/>
  <c r="X9"/>
  <c r="O9"/>
  <c r="P9" s="1"/>
  <c r="X8"/>
  <c r="Q8"/>
  <c r="O8"/>
  <c r="P8" s="1"/>
  <c r="Q7"/>
</calcChain>
</file>

<file path=xl/sharedStrings.xml><?xml version="1.0" encoding="utf-8"?>
<sst xmlns="http://schemas.openxmlformats.org/spreadsheetml/2006/main" count="72" uniqueCount="60">
  <si>
    <t>Governo do Estado de Pernambuco
Secretaria da Micro e Pequena Empresa, Trabalho e Qualificação
MAPA DE CONVÊNIOS</t>
  </si>
  <si>
    <t>CONVÊNIOS</t>
  </si>
  <si>
    <t>TERMOS ADITIVOS</t>
  </si>
  <si>
    <t>Nº DO EMPENHO 
DE TRANFERÊNCIA</t>
  </si>
  <si>
    <t>CÓDIGO DA UG CONCEDENTE</t>
  </si>
  <si>
    <t>RESPONSÁVEL UG CONCEDENTE</t>
  </si>
  <si>
    <t>CONVENENTE</t>
  </si>
  <si>
    <t>RESPONSÁVEL CONVENENTE</t>
  </si>
  <si>
    <t>INTERVENIENTE</t>
  </si>
  <si>
    <t>VIGÊNCIA</t>
  </si>
  <si>
    <t>MESES</t>
  </si>
  <si>
    <t xml:space="preserve">DIAS </t>
  </si>
  <si>
    <t>OBJETO</t>
  </si>
  <si>
    <t>JUSTIFICATIVA
(RESUMO)</t>
  </si>
  <si>
    <t>SITUAÇÃO 
DO CONVÊNIO</t>
  </si>
  <si>
    <t>VALOR DA 
TRANSFERÊNCIA</t>
  </si>
  <si>
    <t>FONTE DE 
RECURSOS</t>
  </si>
  <si>
    <t>CELEBRAÇÃO</t>
  </si>
  <si>
    <t>PUBLICAÇÃO</t>
  </si>
  <si>
    <t>PRORROGAÇÃO</t>
  </si>
  <si>
    <t>EXECUTADO</t>
  </si>
  <si>
    <t>VENCIDOS</t>
  </si>
  <si>
    <t>Nº 00012/2011</t>
  </si>
  <si>
    <t xml:space="preserve">MINISTÉRIO DO TRABALHO E EMPREGO/SECRETARIA NACIONAL DE ECONOMIA SOLIDÁRIA </t>
  </si>
  <si>
    <t>NATALIO OLDAKOSKI</t>
  </si>
  <si>
    <t>SECRETARIA DA MICRO E PEQUENA EMPRESA, TRABALHO E QUALIFICAÇÃO</t>
  </si>
  <si>
    <t>086932550001/99</t>
  </si>
  <si>
    <t>ALEXANDRE JOSÉ VALENÇA MARQUES</t>
  </si>
  <si>
    <t>Fomentar o fortalecimento dos empreendimentos econômicos solidários em dois territórios do Estado de Pernambuco, de forma articulada e integrada, como estratégia de promoção do desenvolvimento local e territorial sustentável.</t>
  </si>
  <si>
    <t xml:space="preserve">O foco de atuação do projeto será os empreendimentos econômicos solidários existentes, pertencentes a comunidades de baixa renda. Desta forma, cumprindo todos os critérios de escolha acima mencionados, os territórios selecionados para implantação do Projeto foram o bairro de Santo Amaro em Recife e a Microrregião da Mata Norte, contemplando 08 municípios, a saber: Tracunhaém, Carpina, Lagoa do Carro, Feira Nova, Chã de Alegria, Paudalho, Lagoa de Itaenga e Gloria do Goitá. Para a construção coletiva do projeto foram realizados seminários nos dois territórios que serão trabalhados. Tal iniciativa deveu-se ao fato da necessidade de realizar uma coleta de informações básicas necessárias à elaboração do projeto ora em apreço e para a percepção das necessidades e potencialidades locais. Santo Amaro é uma comunidade com alto índice de desemprego, violência, marginalidade, comércio e consumo de drogas, especialmente entre os jovens. O aprofundamento do conhecimento da realidade local mostrou que as entidades comunitárias locais buscam alternativas econômicas de sobrevivência e encontra reforço no movimento popular existente. No território de Santo Amaro existe uma efervescência cultural, principalmente no que diz respeito a grupos de artesanato, tendo como foco o artesanato com influência da cultura local, este é um ramo de atividade que deve ser apoiado pelo Projeto na área. Também foram identificadas outras atividades econômicas existentes as quais deverão ser apoiadas, a exemplo da prestação de serviços nas áreas de limpeza, conservação e alimentação. Na questão Formação ficou clara a necessidade de capacitação, principalmente nas áreas de gestão/funcionamento do empreendimento, formação de preço e melhoria do produto (qualidade, inovação e design). </t>
  </si>
  <si>
    <t>Em execução</t>
  </si>
  <si>
    <t>CAROLINA SOARES</t>
  </si>
  <si>
    <t>Nº 00048/2012</t>
  </si>
  <si>
    <t>MINISTÉRIO DO TRABALHO E EMPREGO/SECRETARIA DE POLÍTICAS PÚBLICAS DE EMPREGO</t>
  </si>
  <si>
    <t>Estabelecimento de cooperação técnica e financeira mútua para manutenção, modernização e ampliação da rede de atendimento do Sistema Público de Emprego, Trabalho e Renda, no âmbito do Sistema Nacional de Emprego - SINE, objetivando a execução de ações integradas do Programa do Seguro-Desemprego no que concerne às ações de orientação e intermediação de mão de obra, habilitação ao Seguro-Desemprego e Pesquisa de Emprego e Desemprego - PED.</t>
  </si>
  <si>
    <t>Com a preocupação de atender à demanda de trabalhadores mais vulneráveis econômica e socialmente, o SINE-PE/Agência do Trabalho vem ampliando a captação de vagas e a oferta de cursos de qualificação social e profissional, com vista a inserir os trabalhadores de todo o estado no mercado de trabalho. Nesse sentido, vale citar que ainda prevalecem altas taxas de desemprego total medidas pela PED, na Região Metropolitana do Recife ? RMR. A execução das ações se dá de forma integrada, nas unidades de atendimento. Esta integração tem gerado importantes resultados, entre eles o aumento considerável de trabalhadores beneficiados, quando analisadas as diversas áreas de atuação. Com este formato de atendimento, que reúne num só local as diversas ações, reduz-se o custo da procura do trabalhador pela vaga de emprego, resultando na melhoria dos serviços prestados como um todo. Ao dirigir-se às unidades, o trabalhador pode obter documentos, solicitar habilitação ao seguro-desemprego, ser encaminhado para oportunidades de emprego ou cursos de qualificação, além de obter orientação profissional. A partir do Convênio Plurianual e da integração das ações, em nível nacional, objetiva-se a disponibilidade de um sistema de informação que permita o acompanhamento do histórico do trabalhador atendido no SPETR, onde será medido o desempenho e a efetividade dos programas, bem como avaliado o modelo integrado de atendimento</t>
  </si>
  <si>
    <t>ANGELLA MOCHEL</t>
  </si>
  <si>
    <t>Nº 0004/2013</t>
  </si>
  <si>
    <t>Fomentar empreendimentos econômicos solidários e redes de cooperação atuantes com resíduos sólidos - constituídas por catadores e catadoras de materiais reutilizáveis e recicláveis com vistas à superação da pobreza extrema, no âmbito do Plano Brasil Sem Miséria.</t>
  </si>
  <si>
    <t>Do volume total de resíduos gerados, importante parcela poderia ser reutilizada ou reciclada, entretanto, muitos resíduos com tal potencial acabam sendo encaminhados a aterros e lixões das cidades. Especialmente nos municípios onde existe a coleta seletiva, estão presentes associações de catadores, que trabalham com a triagem e a venda de material reciclável. Ainda assim, a grande maioria das pessoas que vivem dessa atividade a fazem individualmente. Com o intuito de melhorar as condições de vida de catadores, há a necessidade de incentivos, por parte do poder público e privado, no sentido de melhorar as condições de trabalho e renda dos catadores, a fim de aproveitar um volume maior de resíduos e, consequentemente, garantir o sustento de um número maior de famílias.Os catadores e catadoras apresentam notada consciência do seu papel ecológico, bem como de sua importância. O orgulho de pertencer a uma categoria em ascensão e a esperança de reconhecimento mostram-se presentes nas sondagens realizadas, não conseguindo, entretanto, atenuar o sentimento de baixa autoestima ainda presente. A percepção e constatação de reduzida prioridade por parte dos governantes em geral para as iniciativas de apoio aos trabalhos desenvolvidos pelos catadores agravam essa auto-imagem, construída ainda pela precariedade das condições de trabalho. A insuficiência de qualificação social e profissional, levam a posturas de trabalho que corroboram e reforçam negativamente essas relações. Apesar da valorização do seu trabalho, os catadores, em face às adversidades, agem de forma danosa ao ambiente urbano, com sua prática de seleção e descarte resultante da ausência da seleção dos resíduos na origem (ausência da Coleta Seletiva). Neste contexto é de extrema importância a implantação do Projeto, pois se espera com ele poder influir positivamente tanto na imagem do catador para a sociedade como para o próprio, elevando sua autoestima e proporcionando-lhe aumento de renda e de condições de trabalho, pois atualmente o grande desafio é programar as ações estratégicas para o reconhecimento, a valorização e o respeito ao trabalho do catador que sempre foi um elo fundamental na cadeia da reciclagem.</t>
  </si>
  <si>
    <t>FIM DA VIGÊNCIA</t>
  </si>
  <si>
    <t>NOME DA TRANSFERÊNCIA</t>
  </si>
  <si>
    <t>SENAES/INTEGRA</t>
  </si>
  <si>
    <t>SINE</t>
  </si>
  <si>
    <t>INÍCIO DA VIGÊNCIA</t>
  </si>
  <si>
    <t>DESENVOLVIMENTO DE CATADORES - MTE/SENAES</t>
  </si>
  <si>
    <t>2016NE800109|2014NE800076|2011NE800169|2011NE800168|2011NE800167|2011NE800162|2011NE800056|2011NE800055|2011NE800054|2011NE800053|2011NE800052</t>
  </si>
  <si>
    <t>2016NE800022|2015NE800178|2015NE800177|2015NE800091|2015NE800090|2015NE800048|2015NE800046|2015NE800045|2014NE800122|2014NE800121|2014NE800070|2014NE800069|2014NE8000062013NE800132|2013NE800131|2012NE800556|2012NE800505|2012NE8000102012NE800009|2012NE800295|2012NE800293|2012NE800290</t>
  </si>
  <si>
    <t>2014NE800146|2014NE800145|2013NE800028|2013NE800025|2013NE800024|2013NE800023|2013NE800031|2013NE800021</t>
  </si>
  <si>
    <t>Nº</t>
  </si>
  <si>
    <t>Data</t>
  </si>
  <si>
    <t>VALOR DE CONTRAPARTIDA</t>
  </si>
  <si>
    <t>GESTORA DO CONVÊNIO</t>
  </si>
  <si>
    <t>CNPJ CONVENENTE</t>
  </si>
  <si>
    <t>UNIDADE GESTORA CONCEDENTE</t>
  </si>
  <si>
    <t>VALOR PACTUADO (VALOR TOTAL)</t>
  </si>
  <si>
    <t>RESTANTES</t>
  </si>
  <si>
    <t>LEONARDO JOSE ARANTES</t>
  </si>
  <si>
    <t>3º</t>
  </si>
  <si>
    <t>Fonte: GCCAP/SEPLAM | Em 14/12/2017.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</si>
</sst>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14" fontId="0" fillId="0" borderId="0" xfId="0" applyNumberFormat="1"/>
    <xf numFmtId="14" fontId="0" fillId="0" borderId="0" xfId="1" applyNumberFormat="1" applyFont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1" fontId="9" fillId="0" borderId="9" xfId="1" applyNumberFormat="1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Separador de milhares" xfId="1" builtin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fgColor theme="0" tint="-4.9989318521683403E-2"/>
          <bgColor rgb="FF0020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190498</xdr:rowOff>
    </xdr:from>
    <xdr:to>
      <xdr:col>3</xdr:col>
      <xdr:colOff>634124</xdr:colOff>
      <xdr:row>2</xdr:row>
      <xdr:rowOff>974911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29C308D-50DF-4F1A-96F5-21DF4D7B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90498"/>
          <a:ext cx="2964948" cy="1165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9851~1/AppData/Local/Temp/30.12.2016%20-%20RELAT&#211;RIO%20CONV&#202;NIO%20-LAI%20%202016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Em execução</v>
          </cell>
        </row>
        <row r="3">
          <cell r="A3" t="str">
            <v>A prestar contas</v>
          </cell>
        </row>
        <row r="4">
          <cell r="A4" t="str">
            <v>Prestação de contas em Aberto</v>
          </cell>
        </row>
        <row r="5">
          <cell r="A5" t="str">
            <v>Concluído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1"/>
  <sheetViews>
    <sheetView showGridLines="0" tabSelected="1" zoomScale="85" zoomScaleNormal="85" workbookViewId="0">
      <selection activeCell="AD7" sqref="AD7"/>
    </sheetView>
  </sheetViews>
  <sheetFormatPr defaultRowHeight="15"/>
  <cols>
    <col min="1" max="1" width="12.42578125" customWidth="1"/>
    <col min="2" max="2" width="11.28515625" customWidth="1"/>
    <col min="3" max="3" width="14.140625" customWidth="1"/>
    <col min="4" max="4" width="28.140625" customWidth="1"/>
    <col min="5" max="5" width="37" customWidth="1"/>
    <col min="6" max="6" width="24.42578125" customWidth="1"/>
    <col min="7" max="7" width="25.42578125" customWidth="1"/>
    <col min="8" max="8" width="31.28515625" customWidth="1"/>
    <col min="9" max="9" width="16.140625" customWidth="1"/>
    <col min="10" max="10" width="29" customWidth="1"/>
    <col min="11" max="11" width="13.28515625" customWidth="1"/>
    <col min="12" max="12" width="19.140625" customWidth="1"/>
    <col min="13" max="13" width="20.42578125" customWidth="1"/>
    <col min="14" max="14" width="20.85546875" customWidth="1"/>
    <col min="15" max="15" width="24.5703125" customWidth="1"/>
    <col min="16" max="16" width="14.42578125" customWidth="1"/>
    <col min="17" max="17" width="15.7109375" style="2" customWidth="1"/>
    <col min="18" max="18" width="37.28515625" customWidth="1"/>
    <col min="19" max="19" width="94.85546875" customWidth="1"/>
    <col min="20" max="20" width="30.42578125" style="2" customWidth="1"/>
    <col min="21" max="21" width="24.42578125" bestFit="1" customWidth="1"/>
    <col min="22" max="22" width="16.85546875" customWidth="1"/>
    <col min="23" max="23" width="28.42578125" bestFit="1" customWidth="1"/>
    <col min="24" max="24" width="27" customWidth="1"/>
    <col min="25" max="25" width="26.28515625" customWidth="1"/>
    <col min="26" max="26" width="19.140625" hidden="1" customWidth="1"/>
    <col min="27" max="27" width="16.5703125" hidden="1" customWidth="1"/>
    <col min="28" max="28" width="45.7109375" hidden="1" customWidth="1"/>
    <col min="29" max="29" width="13.140625" bestFit="1" customWidth="1"/>
    <col min="30" max="30" width="11.5703125" bestFit="1" customWidth="1"/>
  </cols>
  <sheetData>
    <row r="1" spans="1:28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8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</row>
    <row r="3" spans="1:28" ht="90.7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8">
      <c r="M4" s="8"/>
      <c r="Q4" s="9"/>
    </row>
    <row r="5" spans="1:28" s="1" customFormat="1" ht="12.75">
      <c r="A5" s="37" t="s">
        <v>1</v>
      </c>
      <c r="B5" s="37" t="s">
        <v>2</v>
      </c>
      <c r="C5" s="37"/>
      <c r="D5" s="27" t="s">
        <v>3</v>
      </c>
      <c r="E5" s="27" t="s">
        <v>54</v>
      </c>
      <c r="F5" s="27" t="s">
        <v>4</v>
      </c>
      <c r="G5" s="27" t="s">
        <v>5</v>
      </c>
      <c r="H5" s="27" t="s">
        <v>6</v>
      </c>
      <c r="I5" s="27" t="s">
        <v>53</v>
      </c>
      <c r="J5" s="27" t="s">
        <v>7</v>
      </c>
      <c r="K5" s="27" t="s">
        <v>8</v>
      </c>
      <c r="L5" s="37" t="s">
        <v>9</v>
      </c>
      <c r="M5" s="37"/>
      <c r="N5" s="37"/>
      <c r="O5" s="37" t="s">
        <v>10</v>
      </c>
      <c r="P5" s="37"/>
      <c r="Q5" s="23" t="s">
        <v>11</v>
      </c>
      <c r="R5" s="37" t="s">
        <v>12</v>
      </c>
      <c r="S5" s="27" t="s">
        <v>13</v>
      </c>
      <c r="T5" s="27" t="s">
        <v>14</v>
      </c>
      <c r="U5" s="27" t="s">
        <v>15</v>
      </c>
      <c r="V5" s="27" t="s">
        <v>16</v>
      </c>
      <c r="W5" s="27" t="s">
        <v>51</v>
      </c>
      <c r="X5" s="27" t="s">
        <v>55</v>
      </c>
      <c r="Y5" s="27" t="s">
        <v>52</v>
      </c>
    </row>
    <row r="6" spans="1:28" s="2" customFormat="1">
      <c r="A6" s="37"/>
      <c r="B6" s="24" t="s">
        <v>49</v>
      </c>
      <c r="C6" s="24" t="s">
        <v>50</v>
      </c>
      <c r="D6" s="27"/>
      <c r="E6" s="27"/>
      <c r="F6" s="27"/>
      <c r="G6" s="27"/>
      <c r="H6" s="27"/>
      <c r="I6" s="27"/>
      <c r="J6" s="27"/>
      <c r="K6" s="27"/>
      <c r="L6" s="24" t="s">
        <v>17</v>
      </c>
      <c r="M6" s="24" t="s">
        <v>18</v>
      </c>
      <c r="N6" s="24" t="s">
        <v>19</v>
      </c>
      <c r="O6" s="24" t="s">
        <v>20</v>
      </c>
      <c r="P6" s="24" t="s">
        <v>56</v>
      </c>
      <c r="Q6" s="24" t="s">
        <v>21</v>
      </c>
      <c r="R6" s="37"/>
      <c r="S6" s="27"/>
      <c r="T6" s="27"/>
      <c r="U6" s="27"/>
      <c r="V6" s="27"/>
      <c r="W6" s="27"/>
      <c r="X6" s="27"/>
      <c r="Y6" s="27"/>
      <c r="Z6" s="11" t="s">
        <v>44</v>
      </c>
      <c r="AA6" s="11" t="s">
        <v>40</v>
      </c>
      <c r="AB6" s="11" t="s">
        <v>41</v>
      </c>
    </row>
    <row r="7" spans="1:28" s="2" customFormat="1" ht="112.5">
      <c r="A7" s="12" t="s">
        <v>22</v>
      </c>
      <c r="B7" s="13" t="s">
        <v>58</v>
      </c>
      <c r="C7" s="14">
        <v>42941</v>
      </c>
      <c r="D7" s="13" t="s">
        <v>46</v>
      </c>
      <c r="E7" s="13" t="s">
        <v>23</v>
      </c>
      <c r="F7" s="13">
        <v>380001</v>
      </c>
      <c r="G7" s="20" t="s">
        <v>24</v>
      </c>
      <c r="H7" s="13" t="s">
        <v>25</v>
      </c>
      <c r="I7" s="13" t="s">
        <v>26</v>
      </c>
      <c r="J7" s="13" t="s">
        <v>27</v>
      </c>
      <c r="K7" s="13"/>
      <c r="L7" s="14">
        <v>40905</v>
      </c>
      <c r="M7" s="14">
        <v>40906</v>
      </c>
      <c r="N7" s="14">
        <v>43306</v>
      </c>
      <c r="O7" s="15">
        <f ca="1">(TODAY()-Z7)/30</f>
        <v>72.566666666666663</v>
      </c>
      <c r="P7" s="16">
        <f ca="1">((AA7-Z7)/30)-O7</f>
        <v>7.4333333333333371</v>
      </c>
      <c r="Q7" s="17">
        <f ca="1">TODAY()-M7</f>
        <v>2177</v>
      </c>
      <c r="R7" s="18" t="s">
        <v>28</v>
      </c>
      <c r="S7" s="12" t="s">
        <v>29</v>
      </c>
      <c r="T7" s="20" t="s">
        <v>30</v>
      </c>
      <c r="U7" s="19">
        <v>1732806</v>
      </c>
      <c r="V7" s="13">
        <v>102</v>
      </c>
      <c r="W7" s="19">
        <v>192534</v>
      </c>
      <c r="X7" s="19">
        <f>SUM(U7,W7)</f>
        <v>1925340</v>
      </c>
      <c r="Y7" s="13" t="s">
        <v>31</v>
      </c>
      <c r="Z7" s="3">
        <v>40906</v>
      </c>
      <c r="AA7" s="3">
        <f>N7</f>
        <v>43306</v>
      </c>
      <c r="AB7" s="3" t="s">
        <v>42</v>
      </c>
    </row>
    <row r="8" spans="1:28" s="4" customFormat="1" ht="112.5">
      <c r="A8" s="12" t="s">
        <v>32</v>
      </c>
      <c r="B8" s="12"/>
      <c r="C8" s="13"/>
      <c r="D8" s="13" t="s">
        <v>47</v>
      </c>
      <c r="E8" s="13" t="s">
        <v>33</v>
      </c>
      <c r="F8" s="13">
        <v>380908</v>
      </c>
      <c r="G8" s="25" t="s">
        <v>57</v>
      </c>
      <c r="H8" s="13" t="s">
        <v>25</v>
      </c>
      <c r="I8" s="13" t="s">
        <v>26</v>
      </c>
      <c r="J8" s="13" t="s">
        <v>27</v>
      </c>
      <c r="K8" s="13"/>
      <c r="L8" s="14">
        <v>41274</v>
      </c>
      <c r="M8" s="14">
        <v>41303</v>
      </c>
      <c r="N8" s="14"/>
      <c r="O8" s="15">
        <f ca="1">(TODAY()-Z8)/30</f>
        <v>60.3</v>
      </c>
      <c r="P8" s="16">
        <f ca="1">((AA8-Z8)/30)-O8</f>
        <v>0.56666666666666998</v>
      </c>
      <c r="Q8" s="17">
        <f ca="1">TODAY()-M8</f>
        <v>1780</v>
      </c>
      <c r="R8" s="18" t="s">
        <v>34</v>
      </c>
      <c r="S8" s="12" t="s">
        <v>35</v>
      </c>
      <c r="T8" s="22" t="s">
        <v>30</v>
      </c>
      <c r="U8" s="19">
        <v>25317773.440000001</v>
      </c>
      <c r="V8" s="13">
        <v>102</v>
      </c>
      <c r="W8" s="19">
        <v>2813085.94</v>
      </c>
      <c r="X8" s="19">
        <f>SUM(U8,W8)</f>
        <v>28130859.380000003</v>
      </c>
      <c r="Y8" s="13" t="s">
        <v>36</v>
      </c>
      <c r="Z8" s="3">
        <v>41274</v>
      </c>
      <c r="AA8" s="3">
        <v>43100</v>
      </c>
      <c r="AB8" s="3" t="s">
        <v>43</v>
      </c>
    </row>
    <row r="9" spans="1:28" s="4" customFormat="1" ht="112.5">
      <c r="A9" s="12" t="s">
        <v>37</v>
      </c>
      <c r="B9" s="13" t="s">
        <v>58</v>
      </c>
      <c r="C9" s="14">
        <v>43053</v>
      </c>
      <c r="D9" s="13" t="s">
        <v>48</v>
      </c>
      <c r="E9" s="20" t="s">
        <v>23</v>
      </c>
      <c r="F9" s="13">
        <v>380001</v>
      </c>
      <c r="G9" s="20" t="s">
        <v>24</v>
      </c>
      <c r="H9" s="13" t="s">
        <v>25</v>
      </c>
      <c r="I9" s="13" t="s">
        <v>26</v>
      </c>
      <c r="J9" s="13" t="s">
        <v>27</v>
      </c>
      <c r="K9" s="13"/>
      <c r="L9" s="21">
        <v>41639</v>
      </c>
      <c r="M9" s="14">
        <v>41642</v>
      </c>
      <c r="N9" s="14">
        <v>43068</v>
      </c>
      <c r="O9" s="15">
        <f ca="1">(TODAY()-Z9)/30</f>
        <v>49.333333333333336</v>
      </c>
      <c r="P9" s="16">
        <f ca="1">((AA9-Z9)/30)-O9</f>
        <v>11.666666666666664</v>
      </c>
      <c r="Q9" s="17">
        <f ca="1">TODAY()-M9</f>
        <v>1441</v>
      </c>
      <c r="R9" s="12" t="s">
        <v>38</v>
      </c>
      <c r="S9" s="12" t="s">
        <v>39</v>
      </c>
      <c r="T9" s="20" t="s">
        <v>30</v>
      </c>
      <c r="U9" s="26">
        <v>4488750</v>
      </c>
      <c r="V9" s="13">
        <v>102</v>
      </c>
      <c r="W9" s="26">
        <v>236250</v>
      </c>
      <c r="X9" s="19">
        <f>SUM(U9,W9)</f>
        <v>4725000</v>
      </c>
      <c r="Y9" s="13" t="s">
        <v>31</v>
      </c>
      <c r="Z9" s="10">
        <v>41603</v>
      </c>
      <c r="AA9" s="10">
        <v>43433</v>
      </c>
      <c r="AB9" s="10" t="s">
        <v>45</v>
      </c>
    </row>
    <row r="10" spans="1:28">
      <c r="A10" s="7" t="s">
        <v>59</v>
      </c>
      <c r="B10" s="5"/>
      <c r="T10" s="6"/>
    </row>
    <row r="11" spans="1:28">
      <c r="T11" s="6"/>
    </row>
    <row r="12" spans="1:28">
      <c r="T12" s="6"/>
    </row>
    <row r="13" spans="1:28">
      <c r="T13" s="6"/>
    </row>
    <row r="14" spans="1:28">
      <c r="T14" s="6"/>
    </row>
    <row r="15" spans="1:28">
      <c r="T15" s="6"/>
    </row>
    <row r="16" spans="1:28">
      <c r="T16" s="6"/>
    </row>
    <row r="17" spans="20:20">
      <c r="T17" s="6"/>
    </row>
    <row r="18" spans="20:20">
      <c r="T18" s="6"/>
    </row>
    <row r="19" spans="20:20">
      <c r="T19" s="6"/>
    </row>
    <row r="20" spans="20:20">
      <c r="T20" s="6"/>
    </row>
    <row r="21" spans="20:20">
      <c r="T21" s="6"/>
    </row>
    <row r="22" spans="20:20">
      <c r="T22" s="6"/>
    </row>
    <row r="23" spans="20:20">
      <c r="T23" s="6"/>
    </row>
    <row r="24" spans="20:20">
      <c r="T24" s="6"/>
    </row>
    <row r="25" spans="20:20">
      <c r="T25" s="6"/>
    </row>
    <row r="26" spans="20:20">
      <c r="T26" s="6"/>
    </row>
    <row r="27" spans="20:20">
      <c r="T27" s="6"/>
    </row>
    <row r="28" spans="20:20">
      <c r="T28" s="6"/>
    </row>
    <row r="29" spans="20:20">
      <c r="T29" s="6"/>
    </row>
    <row r="30" spans="20:20">
      <c r="T30" s="6"/>
    </row>
    <row r="31" spans="20:20">
      <c r="T31" s="6"/>
    </row>
    <row r="32" spans="20:20">
      <c r="T32" s="6"/>
    </row>
    <row r="33" spans="20:20">
      <c r="T33" s="6"/>
    </row>
    <row r="34" spans="20:20">
      <c r="T34" s="6"/>
    </row>
    <row r="35" spans="20:20">
      <c r="T35" s="6"/>
    </row>
    <row r="36" spans="20:20">
      <c r="T36" s="6"/>
    </row>
    <row r="37" spans="20:20">
      <c r="T37" s="6"/>
    </row>
    <row r="38" spans="20:20">
      <c r="T38" s="6"/>
    </row>
    <row r="39" spans="20:20">
      <c r="T39" s="6"/>
    </row>
    <row r="40" spans="20:20">
      <c r="T40" s="6"/>
    </row>
    <row r="41" spans="20:20">
      <c r="T41" s="6"/>
    </row>
    <row r="42" spans="20:20">
      <c r="T42" s="6"/>
    </row>
    <row r="43" spans="20:20">
      <c r="T43" s="6"/>
    </row>
    <row r="44" spans="20:20">
      <c r="T44" s="6"/>
    </row>
    <row r="45" spans="20:20">
      <c r="T45" s="6"/>
    </row>
    <row r="46" spans="20:20">
      <c r="T46" s="6"/>
    </row>
    <row r="47" spans="20:20">
      <c r="T47" s="6"/>
    </row>
    <row r="48" spans="20:20">
      <c r="T48" s="6"/>
    </row>
    <row r="49" spans="20:20">
      <c r="T49" s="6"/>
    </row>
    <row r="50" spans="20:20">
      <c r="T50" s="6"/>
    </row>
    <row r="51" spans="20:20">
      <c r="T51" s="6"/>
    </row>
    <row r="52" spans="20:20">
      <c r="T52" s="6"/>
    </row>
    <row r="53" spans="20:20">
      <c r="T53" s="6"/>
    </row>
    <row r="54" spans="20:20">
      <c r="T54" s="6"/>
    </row>
    <row r="55" spans="20:20">
      <c r="T55" s="6"/>
    </row>
    <row r="56" spans="20:20">
      <c r="T56" s="6"/>
    </row>
    <row r="57" spans="20:20">
      <c r="T57" s="6"/>
    </row>
    <row r="58" spans="20:20">
      <c r="T58" s="6"/>
    </row>
    <row r="59" spans="20:20">
      <c r="T59" s="6"/>
    </row>
    <row r="60" spans="20:20">
      <c r="T60" s="6"/>
    </row>
    <row r="61" spans="20:20">
      <c r="T61" s="6"/>
    </row>
    <row r="62" spans="20:20">
      <c r="T62" s="6"/>
    </row>
    <row r="63" spans="20:20">
      <c r="T63" s="6"/>
    </row>
    <row r="64" spans="20:20">
      <c r="T64" s="6"/>
    </row>
    <row r="65" spans="20:20">
      <c r="T65" s="6"/>
    </row>
    <row r="66" spans="20:20">
      <c r="T66" s="6"/>
    </row>
    <row r="67" spans="20:20">
      <c r="T67" s="6"/>
    </row>
    <row r="68" spans="20:20">
      <c r="T68" s="6"/>
    </row>
    <row r="69" spans="20:20">
      <c r="T69" s="6"/>
    </row>
    <row r="70" spans="20:20">
      <c r="T70" s="6"/>
    </row>
    <row r="71" spans="20:20">
      <c r="T71" s="6"/>
    </row>
    <row r="72" spans="20:20">
      <c r="T72" s="6"/>
    </row>
    <row r="73" spans="20:20">
      <c r="T73" s="6"/>
    </row>
    <row r="74" spans="20:20">
      <c r="T74" s="6"/>
    </row>
    <row r="75" spans="20:20">
      <c r="T75" s="6"/>
    </row>
    <row r="76" spans="20:20">
      <c r="T76" s="6"/>
    </row>
    <row r="77" spans="20:20">
      <c r="T77" s="6"/>
    </row>
    <row r="78" spans="20:20">
      <c r="T78" s="6"/>
    </row>
    <row r="79" spans="20:20">
      <c r="T79" s="6"/>
    </row>
    <row r="80" spans="20:20">
      <c r="T80" s="6"/>
    </row>
    <row r="81" spans="20:20">
      <c r="T81" s="6"/>
    </row>
    <row r="82" spans="20:20">
      <c r="T82" s="6"/>
    </row>
    <row r="83" spans="20:20">
      <c r="T83" s="6"/>
    </row>
    <row r="84" spans="20:20">
      <c r="T84" s="6"/>
    </row>
    <row r="85" spans="20:20">
      <c r="T85" s="6"/>
    </row>
    <row r="86" spans="20:20">
      <c r="T86" s="6"/>
    </row>
    <row r="87" spans="20:20">
      <c r="T87" s="6"/>
    </row>
    <row r="88" spans="20:20">
      <c r="T88" s="6"/>
    </row>
    <row r="89" spans="20:20">
      <c r="T89" s="6"/>
    </row>
    <row r="90" spans="20:20">
      <c r="T90" s="6"/>
    </row>
    <row r="91" spans="20:20">
      <c r="T91" s="6"/>
    </row>
    <row r="92" spans="20:20">
      <c r="T92" s="6"/>
    </row>
    <row r="93" spans="20:20">
      <c r="T93" s="6"/>
    </row>
    <row r="94" spans="20:20">
      <c r="T94" s="6"/>
    </row>
    <row r="95" spans="20:20">
      <c r="T95" s="6"/>
    </row>
    <row r="96" spans="20:20">
      <c r="T96" s="6"/>
    </row>
    <row r="97" spans="20:20">
      <c r="T97" s="6"/>
    </row>
    <row r="98" spans="20:20">
      <c r="T98" s="6"/>
    </row>
    <row r="99" spans="20:20">
      <c r="T99" s="6"/>
    </row>
    <row r="100" spans="20:20">
      <c r="T100" s="6"/>
    </row>
    <row r="101" spans="20:20">
      <c r="T101" s="6"/>
    </row>
    <row r="102" spans="20:20">
      <c r="T102" s="6"/>
    </row>
    <row r="103" spans="20:20">
      <c r="T103" s="6"/>
    </row>
    <row r="104" spans="20:20">
      <c r="T104" s="6"/>
    </row>
    <row r="105" spans="20:20">
      <c r="T105" s="6"/>
    </row>
    <row r="106" spans="20:20">
      <c r="T106" s="6"/>
    </row>
    <row r="107" spans="20:20">
      <c r="T107" s="6"/>
    </row>
    <row r="108" spans="20:20">
      <c r="T108" s="6"/>
    </row>
    <row r="109" spans="20:20">
      <c r="T109" s="6"/>
    </row>
    <row r="110" spans="20:20">
      <c r="T110" s="6"/>
    </row>
    <row r="111" spans="20:20">
      <c r="T111" s="6"/>
    </row>
    <row r="112" spans="20:20">
      <c r="T112" s="6"/>
    </row>
    <row r="113" spans="20:20">
      <c r="T113" s="6"/>
    </row>
    <row r="114" spans="20:20">
      <c r="T114" s="6"/>
    </row>
    <row r="115" spans="20:20">
      <c r="T115" s="6"/>
    </row>
    <row r="116" spans="20:20">
      <c r="T116" s="6"/>
    </row>
    <row r="117" spans="20:20">
      <c r="T117" s="6"/>
    </row>
    <row r="118" spans="20:20">
      <c r="T118" s="6"/>
    </row>
    <row r="119" spans="20:20">
      <c r="T119" s="6"/>
    </row>
    <row r="120" spans="20:20">
      <c r="T120" s="6"/>
    </row>
    <row r="121" spans="20:20">
      <c r="T121" s="6"/>
    </row>
    <row r="122" spans="20:20">
      <c r="T122" s="6"/>
    </row>
    <row r="123" spans="20:20">
      <c r="T123" s="6"/>
    </row>
    <row r="124" spans="20:20">
      <c r="T124" s="6"/>
    </row>
    <row r="125" spans="20:20">
      <c r="T125" s="6"/>
    </row>
    <row r="126" spans="20:20">
      <c r="T126" s="6"/>
    </row>
    <row r="127" spans="20:20">
      <c r="T127" s="6"/>
    </row>
    <row r="128" spans="20:20">
      <c r="T128" s="6"/>
    </row>
    <row r="129" spans="20:20">
      <c r="T129" s="6"/>
    </row>
    <row r="130" spans="20:20">
      <c r="T130" s="6"/>
    </row>
    <row r="131" spans="20:20">
      <c r="T131" s="6"/>
    </row>
    <row r="132" spans="20:20">
      <c r="T132" s="6"/>
    </row>
    <row r="133" spans="20:20">
      <c r="T133" s="6"/>
    </row>
    <row r="134" spans="20:20">
      <c r="T134" s="6"/>
    </row>
    <row r="135" spans="20:20">
      <c r="T135" s="6"/>
    </row>
    <row r="136" spans="20:20">
      <c r="T136" s="6"/>
    </row>
    <row r="137" spans="20:20">
      <c r="T137" s="6"/>
    </row>
    <row r="138" spans="20:20">
      <c r="T138" s="6"/>
    </row>
    <row r="139" spans="20:20">
      <c r="T139" s="6"/>
    </row>
    <row r="140" spans="20:20">
      <c r="T140" s="6"/>
    </row>
    <row r="141" spans="20:20">
      <c r="T141" s="6"/>
    </row>
    <row r="142" spans="20:20">
      <c r="T142" s="6"/>
    </row>
    <row r="143" spans="20:20">
      <c r="T143" s="6"/>
    </row>
    <row r="144" spans="20:20">
      <c r="T144" s="6"/>
    </row>
    <row r="145" spans="20:20">
      <c r="T145" s="6"/>
    </row>
    <row r="146" spans="20:20">
      <c r="T146" s="6"/>
    </row>
    <row r="147" spans="20:20">
      <c r="T147" s="6"/>
    </row>
    <row r="148" spans="20:20">
      <c r="T148" s="6"/>
    </row>
    <row r="149" spans="20:20">
      <c r="T149" s="6"/>
    </row>
    <row r="150" spans="20:20">
      <c r="T150" s="6"/>
    </row>
    <row r="151" spans="20:20">
      <c r="T151" s="6"/>
    </row>
    <row r="152" spans="20:20">
      <c r="T152" s="6"/>
    </row>
    <row r="153" spans="20:20">
      <c r="T153" s="6"/>
    </row>
    <row r="154" spans="20:20">
      <c r="T154" s="6"/>
    </row>
    <row r="155" spans="20:20">
      <c r="T155" s="6"/>
    </row>
    <row r="156" spans="20:20">
      <c r="T156" s="6"/>
    </row>
    <row r="157" spans="20:20">
      <c r="T157" s="6"/>
    </row>
    <row r="158" spans="20:20">
      <c r="T158" s="6"/>
    </row>
    <row r="159" spans="20:20">
      <c r="T159" s="6"/>
    </row>
    <row r="160" spans="20:20">
      <c r="T160" s="6"/>
    </row>
    <row r="161" spans="20:20">
      <c r="T161" s="6"/>
    </row>
    <row r="162" spans="20:20">
      <c r="T162" s="6"/>
    </row>
    <row r="163" spans="20:20">
      <c r="T163" s="6"/>
    </row>
    <row r="164" spans="20:20">
      <c r="T164" s="6"/>
    </row>
    <row r="165" spans="20:20">
      <c r="T165" s="6"/>
    </row>
    <row r="166" spans="20:20">
      <c r="T166" s="6"/>
    </row>
    <row r="167" spans="20:20">
      <c r="T167" s="6"/>
    </row>
    <row r="168" spans="20:20">
      <c r="T168" s="6"/>
    </row>
    <row r="169" spans="20:20">
      <c r="T169" s="6"/>
    </row>
    <row r="170" spans="20:20">
      <c r="T170" s="6"/>
    </row>
    <row r="171" spans="20:20">
      <c r="T171" s="6"/>
    </row>
    <row r="172" spans="20:20">
      <c r="T172" s="6"/>
    </row>
    <row r="173" spans="20:20">
      <c r="T173" s="6"/>
    </row>
    <row r="174" spans="20:20">
      <c r="T174" s="6"/>
    </row>
    <row r="175" spans="20:20">
      <c r="T175" s="6"/>
    </row>
    <row r="176" spans="20:20">
      <c r="T176" s="6"/>
    </row>
    <row r="177" spans="20:20">
      <c r="T177" s="6"/>
    </row>
    <row r="178" spans="20:20">
      <c r="T178" s="6"/>
    </row>
    <row r="179" spans="20:20">
      <c r="T179" s="6"/>
    </row>
    <row r="180" spans="20:20">
      <c r="T180" s="6"/>
    </row>
    <row r="181" spans="20:20">
      <c r="T181" s="6"/>
    </row>
    <row r="182" spans="20:20">
      <c r="T182" s="6"/>
    </row>
    <row r="183" spans="20:20">
      <c r="T183" s="6"/>
    </row>
    <row r="184" spans="20:20">
      <c r="T184" s="6"/>
    </row>
    <row r="185" spans="20:20">
      <c r="T185" s="6"/>
    </row>
    <row r="186" spans="20:20">
      <c r="T186" s="6"/>
    </row>
    <row r="187" spans="20:20">
      <c r="T187" s="6"/>
    </row>
    <row r="188" spans="20:20">
      <c r="T188" s="6"/>
    </row>
    <row r="189" spans="20:20">
      <c r="T189" s="6"/>
    </row>
    <row r="190" spans="20:20">
      <c r="T190" s="6"/>
    </row>
    <row r="191" spans="20:20">
      <c r="T191" s="6"/>
    </row>
    <row r="192" spans="20:20">
      <c r="T192" s="6"/>
    </row>
    <row r="193" spans="20:20">
      <c r="T193" s="6"/>
    </row>
    <row r="194" spans="20:20">
      <c r="T194" s="6"/>
    </row>
    <row r="195" spans="20:20">
      <c r="T195" s="6"/>
    </row>
    <row r="196" spans="20:20">
      <c r="T196" s="6"/>
    </row>
    <row r="197" spans="20:20">
      <c r="T197" s="6"/>
    </row>
    <row r="198" spans="20:20">
      <c r="T198" s="6"/>
    </row>
    <row r="199" spans="20:20">
      <c r="T199" s="6"/>
    </row>
    <row r="200" spans="20:20">
      <c r="T200" s="6"/>
    </row>
    <row r="201" spans="20:20">
      <c r="T201" s="6"/>
    </row>
    <row r="202" spans="20:20">
      <c r="T202" s="6"/>
    </row>
    <row r="203" spans="20:20">
      <c r="T203" s="6"/>
    </row>
    <row r="204" spans="20:20">
      <c r="T204" s="6"/>
    </row>
    <row r="205" spans="20:20">
      <c r="T205" s="6"/>
    </row>
    <row r="206" spans="20:20">
      <c r="T206" s="6"/>
    </row>
    <row r="207" spans="20:20">
      <c r="T207" s="6"/>
    </row>
    <row r="208" spans="20:20">
      <c r="T208" s="6"/>
    </row>
    <row r="209" spans="20:20">
      <c r="T209" s="6"/>
    </row>
    <row r="210" spans="20:20">
      <c r="T210" s="6"/>
    </row>
    <row r="211" spans="20:20">
      <c r="T211" s="6"/>
    </row>
    <row r="212" spans="20:20">
      <c r="T212" s="6"/>
    </row>
    <row r="213" spans="20:20">
      <c r="T213" s="6"/>
    </row>
    <row r="214" spans="20:20">
      <c r="T214" s="6"/>
    </row>
    <row r="215" spans="20:20">
      <c r="T215" s="6"/>
    </row>
    <row r="216" spans="20:20">
      <c r="T216" s="6"/>
    </row>
    <row r="217" spans="20:20">
      <c r="T217" s="6"/>
    </row>
    <row r="218" spans="20:20">
      <c r="T218" s="6"/>
    </row>
    <row r="219" spans="20:20">
      <c r="T219" s="6"/>
    </row>
    <row r="220" spans="20:20">
      <c r="T220" s="6"/>
    </row>
    <row r="221" spans="20:20">
      <c r="T221" s="6"/>
    </row>
    <row r="222" spans="20:20">
      <c r="T222" s="6"/>
    </row>
    <row r="223" spans="20:20">
      <c r="T223" s="6"/>
    </row>
    <row r="224" spans="20:20">
      <c r="T224" s="6"/>
    </row>
    <row r="225" spans="20:20">
      <c r="T225" s="6"/>
    </row>
    <row r="226" spans="20:20">
      <c r="T226" s="6"/>
    </row>
    <row r="227" spans="20:20">
      <c r="T227" s="6"/>
    </row>
    <row r="228" spans="20:20">
      <c r="T228" s="6"/>
    </row>
    <row r="229" spans="20:20">
      <c r="T229" s="6"/>
    </row>
    <row r="230" spans="20:20">
      <c r="T230" s="6"/>
    </row>
    <row r="231" spans="20:20">
      <c r="T231" s="6"/>
    </row>
    <row r="232" spans="20:20">
      <c r="T232" s="6"/>
    </row>
    <row r="233" spans="20:20">
      <c r="T233" s="6"/>
    </row>
    <row r="234" spans="20:20">
      <c r="T234" s="6"/>
    </row>
    <row r="235" spans="20:20">
      <c r="T235" s="6"/>
    </row>
    <row r="236" spans="20:20">
      <c r="T236" s="6"/>
    </row>
    <row r="237" spans="20:20">
      <c r="T237" s="6"/>
    </row>
    <row r="238" spans="20:20">
      <c r="T238" s="6"/>
    </row>
    <row r="239" spans="20:20">
      <c r="T239" s="6"/>
    </row>
    <row r="240" spans="20:20">
      <c r="T240" s="6"/>
    </row>
    <row r="241" spans="20:20">
      <c r="T241" s="6"/>
    </row>
    <row r="242" spans="20:20">
      <c r="T242" s="6"/>
    </row>
    <row r="243" spans="20:20">
      <c r="T243" s="6"/>
    </row>
    <row r="244" spans="20:20">
      <c r="T244" s="6"/>
    </row>
    <row r="245" spans="20:20">
      <c r="T245" s="6"/>
    </row>
    <row r="246" spans="20:20">
      <c r="T246" s="6"/>
    </row>
    <row r="247" spans="20:20">
      <c r="T247" s="6"/>
    </row>
    <row r="248" spans="20:20">
      <c r="T248" s="6"/>
    </row>
    <row r="249" spans="20:20">
      <c r="T249" s="6"/>
    </row>
    <row r="250" spans="20:20">
      <c r="T250" s="6"/>
    </row>
    <row r="251" spans="20:20">
      <c r="T251" s="6"/>
    </row>
    <row r="252" spans="20:20">
      <c r="T252" s="6"/>
    </row>
    <row r="253" spans="20:20">
      <c r="T253" s="6"/>
    </row>
    <row r="254" spans="20:20">
      <c r="T254" s="6"/>
    </row>
    <row r="255" spans="20:20">
      <c r="T255" s="6"/>
    </row>
    <row r="256" spans="20:20">
      <c r="T256" s="6"/>
    </row>
    <row r="257" spans="20:20">
      <c r="T257" s="6"/>
    </row>
    <row r="258" spans="20:20">
      <c r="T258" s="6"/>
    </row>
    <row r="259" spans="20:20">
      <c r="T259" s="6"/>
    </row>
    <row r="260" spans="20:20">
      <c r="T260" s="6"/>
    </row>
    <row r="261" spans="20:20">
      <c r="T261" s="6"/>
    </row>
    <row r="262" spans="20:20">
      <c r="T262" s="6"/>
    </row>
    <row r="263" spans="20:20">
      <c r="T263" s="6"/>
    </row>
    <row r="264" spans="20:20">
      <c r="T264" s="6"/>
    </row>
    <row r="265" spans="20:20">
      <c r="T265" s="6"/>
    </row>
    <row r="266" spans="20:20">
      <c r="T266" s="6"/>
    </row>
    <row r="267" spans="20:20">
      <c r="T267" s="6"/>
    </row>
    <row r="268" spans="20:20">
      <c r="T268" s="6"/>
    </row>
    <row r="269" spans="20:20">
      <c r="T269" s="6"/>
    </row>
    <row r="270" spans="20:20">
      <c r="T270" s="6"/>
    </row>
    <row r="271" spans="20:20">
      <c r="T271" s="6"/>
    </row>
    <row r="272" spans="20:20">
      <c r="T272" s="6"/>
    </row>
    <row r="273" spans="20:20">
      <c r="T273" s="6"/>
    </row>
    <row r="274" spans="20:20">
      <c r="T274" s="6"/>
    </row>
    <row r="275" spans="20:20">
      <c r="T275" s="6"/>
    </row>
    <row r="276" spans="20:20">
      <c r="T276" s="6"/>
    </row>
    <row r="277" spans="20:20">
      <c r="T277" s="6"/>
    </row>
    <row r="278" spans="20:20">
      <c r="T278" s="6"/>
    </row>
    <row r="279" spans="20:20">
      <c r="T279" s="6"/>
    </row>
    <row r="280" spans="20:20">
      <c r="T280" s="6"/>
    </row>
    <row r="281" spans="20:20">
      <c r="T281" s="6"/>
    </row>
    <row r="282" spans="20:20">
      <c r="T282" s="6"/>
    </row>
    <row r="283" spans="20:20">
      <c r="T283" s="6"/>
    </row>
    <row r="284" spans="20:20">
      <c r="T284" s="6"/>
    </row>
    <row r="285" spans="20:20">
      <c r="T285" s="6"/>
    </row>
    <row r="286" spans="20:20">
      <c r="T286" s="6"/>
    </row>
    <row r="287" spans="20:20">
      <c r="T287" s="6"/>
    </row>
    <row r="288" spans="20:20">
      <c r="T288" s="6"/>
    </row>
    <row r="289" spans="20:20">
      <c r="T289" s="6"/>
    </row>
    <row r="290" spans="20:20">
      <c r="T290" s="6"/>
    </row>
    <row r="291" spans="20:20">
      <c r="T291" s="6"/>
    </row>
    <row r="292" spans="20:20">
      <c r="T292" s="6"/>
    </row>
    <row r="293" spans="20:20">
      <c r="T293" s="6"/>
    </row>
    <row r="294" spans="20:20">
      <c r="T294" s="6"/>
    </row>
    <row r="295" spans="20:20">
      <c r="T295" s="6"/>
    </row>
    <row r="296" spans="20:20">
      <c r="T296" s="6"/>
    </row>
    <row r="297" spans="20:20">
      <c r="T297" s="6"/>
    </row>
    <row r="298" spans="20:20">
      <c r="T298" s="6"/>
    </row>
    <row r="299" spans="20:20">
      <c r="T299" s="6"/>
    </row>
    <row r="300" spans="20:20">
      <c r="T300" s="6"/>
    </row>
    <row r="301" spans="20:20">
      <c r="T301" s="6"/>
    </row>
    <row r="302" spans="20:20">
      <c r="T302" s="6"/>
    </row>
    <row r="303" spans="20:20">
      <c r="T303" s="6"/>
    </row>
    <row r="304" spans="20:20">
      <c r="T304" s="6"/>
    </row>
    <row r="305" spans="20:20">
      <c r="T305" s="6"/>
    </row>
    <row r="306" spans="20:20">
      <c r="T306" s="6"/>
    </row>
    <row r="307" spans="20:20">
      <c r="T307" s="6"/>
    </row>
    <row r="308" spans="20:20">
      <c r="T308" s="6"/>
    </row>
    <row r="309" spans="20:20">
      <c r="T309" s="6"/>
    </row>
    <row r="310" spans="20:20">
      <c r="T310" s="6"/>
    </row>
    <row r="311" spans="20:20">
      <c r="T311" s="6"/>
    </row>
    <row r="312" spans="20:20">
      <c r="T312" s="6"/>
    </row>
    <row r="313" spans="20:20">
      <c r="T313" s="6"/>
    </row>
    <row r="314" spans="20:20">
      <c r="T314" s="6"/>
    </row>
    <row r="315" spans="20:20">
      <c r="T315" s="6"/>
    </row>
    <row r="316" spans="20:20">
      <c r="T316" s="6"/>
    </row>
    <row r="317" spans="20:20">
      <c r="T317" s="6"/>
    </row>
    <row r="318" spans="20:20">
      <c r="T318" s="6"/>
    </row>
    <row r="319" spans="20:20">
      <c r="T319" s="6"/>
    </row>
    <row r="320" spans="20:20">
      <c r="T320" s="6"/>
    </row>
    <row r="321" spans="20:20">
      <c r="T321" s="6"/>
    </row>
    <row r="322" spans="20:20">
      <c r="T322" s="6"/>
    </row>
    <row r="323" spans="20:20">
      <c r="T323" s="6"/>
    </row>
    <row r="324" spans="20:20">
      <c r="T324" s="6"/>
    </row>
    <row r="325" spans="20:20">
      <c r="T325" s="6"/>
    </row>
    <row r="326" spans="20:20">
      <c r="T326" s="6"/>
    </row>
    <row r="327" spans="20:20">
      <c r="T327" s="6"/>
    </row>
    <row r="328" spans="20:20">
      <c r="T328" s="6"/>
    </row>
    <row r="329" spans="20:20">
      <c r="T329" s="6"/>
    </row>
    <row r="330" spans="20:20">
      <c r="T330" s="6"/>
    </row>
    <row r="331" spans="20:20">
      <c r="T331" s="6"/>
    </row>
  </sheetData>
  <sheetProtection password="C404" sheet="1" objects="1" scenarios="1"/>
  <autoFilter ref="A5:AB10">
    <filterColumn colId="1" showButton="0"/>
    <filterColumn colId="11" showButton="0"/>
    <filterColumn colId="12" showButton="0"/>
    <filterColumn colId="14" showButton="0"/>
  </autoFilter>
  <mergeCells count="21">
    <mergeCell ref="T5:T6"/>
    <mergeCell ref="A1:Y3"/>
    <mergeCell ref="A5:A6"/>
    <mergeCell ref="B5:C5"/>
    <mergeCell ref="D5:D6"/>
    <mergeCell ref="E5:E6"/>
    <mergeCell ref="F5:F6"/>
    <mergeCell ref="G5:G6"/>
    <mergeCell ref="H5:H6"/>
    <mergeCell ref="I5:I6"/>
    <mergeCell ref="J5:J6"/>
    <mergeCell ref="K5:K6"/>
    <mergeCell ref="L5:N5"/>
    <mergeCell ref="O5:P5"/>
    <mergeCell ref="R5:R6"/>
    <mergeCell ref="S5:S6"/>
    <mergeCell ref="U5:U6"/>
    <mergeCell ref="V5:V6"/>
    <mergeCell ref="W5:W6"/>
    <mergeCell ref="X5:X6"/>
    <mergeCell ref="Y5:Y6"/>
  </mergeCells>
  <conditionalFormatting sqref="T7:T376">
    <cfRule type="containsText" dxfId="5" priority="10" operator="containsText" text="10">
      <formula>NOT(ISERROR(SEARCH("10",T7)))</formula>
    </cfRule>
  </conditionalFormatting>
  <conditionalFormatting sqref="T7:T376">
    <cfRule type="containsText" dxfId="4" priority="9" operator="containsText" text="Em execução">
      <formula>NOT(ISERROR(SEARCH("Em execução",T7)))</formula>
    </cfRule>
  </conditionalFormatting>
  <conditionalFormatting sqref="T7:T376">
    <cfRule type="cellIs" dxfId="3" priority="6" operator="equal">
      <formula>"Concluído"</formula>
    </cfRule>
    <cfRule type="cellIs" dxfId="2" priority="7" operator="equal">
      <formula>"Prestação de contas em aberto"</formula>
    </cfRule>
    <cfRule type="cellIs" dxfId="1" priority="8" operator="equal">
      <formula>"A prestar contas"</formula>
    </cfRule>
  </conditionalFormatting>
  <conditionalFormatting sqref="T7:T376">
    <cfRule type="iconSet" priority="21">
      <iconSet iconSet="4Rating">
        <cfvo type="percent" val="0"/>
        <cfvo type="percent" val="25"/>
        <cfvo type="percent" val="50"/>
        <cfvo type="percent" val="#REF!"/>
      </iconSet>
    </cfRule>
    <cfRule type="cellIs" priority="22" operator="equal">
      <formula>#REF!</formula>
    </cfRule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cellIs" priority="24" operator="equal">
      <formula>#REF!</formula>
    </cfRule>
    <cfRule type="containsText" dxfId="0" priority="25" operator="containsText" text="Emexecução">
      <formula>NOT(ISERROR(SEARCH("Emexecução",T7)))</formula>
    </cfRule>
  </conditionalFormatting>
  <dataValidations count="4">
    <dataValidation type="list" allowBlank="1" showInputMessage="1" showErrorMessage="1" sqref="T332:T376">
      <formula1>situação</formula1>
    </dataValidation>
    <dataValidation type="list" errorStyle="warning" allowBlank="1" showInputMessage="1" showErrorMessage="1" errorTitle="Situação do Convênio" error="Favor escolher apenas uma opção!!" sqref="T7 T9:T331">
      <formula1>situação</formula1>
    </dataValidation>
    <dataValidation type="list" allowBlank="1" showInputMessage="1" showErrorMessage="1" errorTitle="Situação do Convênio" error="Favor escolher apenas uma opção!!" sqref="T8">
      <formula1>situação</formula1>
    </dataValidation>
    <dataValidation type="list" allowBlank="1" showInputMessage="1" showErrorMessage="1" sqref="B7:B9">
      <formula1>"1º,2º,3º,4º,5º,6º,7º,8º,9º,10º"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Convênios_SEMPETQ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02985186439</dc:creator>
  <cp:lastModifiedBy>02985186439</cp:lastModifiedBy>
  <dcterms:created xsi:type="dcterms:W3CDTF">2017-01-04T14:22:54Z</dcterms:created>
  <dcterms:modified xsi:type="dcterms:W3CDTF">2017-12-14T19:50:42Z</dcterms:modified>
</cp:coreProperties>
</file>