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20"/>
  </bookViews>
  <sheets>
    <sheet name="Passagens e diárias " sheetId="1" r:id="rId1"/>
    <sheet name="Passagens e diárias FEV2015" sheetId="2" r:id="rId2"/>
    <sheet name="Passagens  e diárias MAR2015" sheetId="3" r:id="rId3"/>
    <sheet name="Passagens e diárias ABR 2015" sheetId="4" r:id="rId4"/>
    <sheet name="Passagens e diárias MAIO 2015" sheetId="6" r:id="rId5"/>
    <sheet name=" Passagens e diárias JUN 2015" sheetId="5" r:id="rId6"/>
    <sheet name="Passagens e Diárias JUL 2015" sheetId="7" r:id="rId7"/>
    <sheet name="Passagens e Diárias AGOS 2015 " sheetId="8" r:id="rId8"/>
    <sheet name="Passagens e diárias SET 2015" sheetId="9" r:id="rId9"/>
    <sheet name="Passagens e diárias OUT2015" sheetId="12" r:id="rId10"/>
  </sheets>
  <definedNames>
    <definedName name="_xlnm._FilterDatabase" localSheetId="0" hidden="1">'Passagens e diárias '!$A$4:$M$287</definedName>
  </definedNames>
  <calcPr calcId="125725"/>
</workbook>
</file>

<file path=xl/calcChain.xml><?xml version="1.0" encoding="utf-8"?>
<calcChain xmlns="http://schemas.openxmlformats.org/spreadsheetml/2006/main">
  <c r="K90" i="4"/>
  <c r="K71"/>
  <c r="L70" i="3"/>
  <c r="L69"/>
  <c r="L68"/>
  <c r="L58"/>
  <c r="L50"/>
  <c r="L49"/>
  <c r="L48"/>
  <c r="L47"/>
  <c r="L46"/>
  <c r="L33"/>
  <c r="K16"/>
  <c r="K15"/>
  <c r="K5"/>
  <c r="K11" i="2"/>
  <c r="K10"/>
  <c r="K9"/>
  <c r="K8"/>
  <c r="L118" i="1"/>
  <c r="L117"/>
  <c r="L116"/>
  <c r="L107"/>
  <c r="L103"/>
  <c r="L95"/>
  <c r="L94"/>
  <c r="L93"/>
  <c r="L92"/>
  <c r="L91"/>
  <c r="L78"/>
  <c r="K60"/>
  <c r="K59"/>
  <c r="K42"/>
  <c r="K38"/>
  <c r="L37"/>
  <c r="K37"/>
  <c r="L36"/>
  <c r="K36"/>
  <c r="L35"/>
  <c r="K35"/>
  <c r="L34"/>
  <c r="K34"/>
  <c r="K33"/>
  <c r="K32"/>
  <c r="K29"/>
  <c r="K28"/>
  <c r="K13"/>
  <c r="K12"/>
  <c r="K11"/>
  <c r="K10"/>
  <c r="K9"/>
</calcChain>
</file>

<file path=xl/sharedStrings.xml><?xml version="1.0" encoding="utf-8"?>
<sst xmlns="http://schemas.openxmlformats.org/spreadsheetml/2006/main" count="6977" uniqueCount="1025">
  <si>
    <t>PLANILHA DE PASSAGENS AÉREAS E DIÁRIAS – SEMPETQ – ANO DE  2015</t>
  </si>
  <si>
    <t>PASSAGEIROS</t>
  </si>
  <si>
    <t>Matrícula</t>
  </si>
  <si>
    <t>CPF</t>
  </si>
  <si>
    <t>CI</t>
  </si>
  <si>
    <t>DATA DA SOLICITAÇÃO</t>
  </si>
  <si>
    <t>LOCAL</t>
  </si>
  <si>
    <t>IDA</t>
  </si>
  <si>
    <t>VOLTA</t>
  </si>
  <si>
    <t>MOTIVO</t>
  </si>
  <si>
    <t>DIÁRIAS</t>
  </si>
  <si>
    <t>VALOR DA PASSAGEM AEREA</t>
  </si>
  <si>
    <t>VALOR PAGO DIÁRIA</t>
  </si>
  <si>
    <t>OBSERVAÇÕES</t>
  </si>
  <si>
    <t>Denison Campelo Barreto</t>
  </si>
  <si>
    <t>352.832-4</t>
  </si>
  <si>
    <t>373.783.844-53</t>
  </si>
  <si>
    <t>GTI CI 017/2015</t>
  </si>
  <si>
    <t>Santa Cruz do Capibaribe – carro</t>
  </si>
  <si>
    <t>MUDANÇA DE EQUIPAMENTOS</t>
  </si>
  <si>
    <t>1parcial</t>
  </si>
  <si>
    <t>Evandro  Avelar</t>
  </si>
  <si>
    <t>363.303-9</t>
  </si>
  <si>
    <t>243.830.234-87</t>
  </si>
  <si>
    <t>GAB CI 03/2015</t>
  </si>
  <si>
    <t>Brasília</t>
  </si>
  <si>
    <t>EVENTO</t>
  </si>
  <si>
    <t>1 integral e 1 parcial</t>
  </si>
  <si>
    <t>GTI CI 023/2015</t>
  </si>
  <si>
    <t>INSTALAÇÃO DA REDE LÓGICA</t>
  </si>
  <si>
    <t>GTI CI 029/2015</t>
  </si>
  <si>
    <t>Nazaré da Mata – carro</t>
  </si>
  <si>
    <t>SOLUCIONAR PROBLEMA NA REDE LÓGICA</t>
  </si>
  <si>
    <t>João Baltar Freire</t>
  </si>
  <si>
    <t>357.416-4</t>
  </si>
  <si>
    <t>905.005.044-15</t>
  </si>
  <si>
    <t>SEFE CI 04/2015</t>
  </si>
  <si>
    <t>EVENTO E REUNIÃO</t>
  </si>
  <si>
    <t>2 integrais e 1parcial</t>
  </si>
  <si>
    <t>SEFE CI 05-A/2015</t>
  </si>
  <si>
    <t>Alteração da volta para 27/02</t>
  </si>
  <si>
    <t>SEFE CI 07/2015</t>
  </si>
  <si>
    <t>Alteração da volta para 26/02</t>
  </si>
  <si>
    <t>Alteração da ida para o dia 24/02</t>
  </si>
  <si>
    <t>Ângela Patrícia Alves de Almeida Silva</t>
  </si>
  <si>
    <t>338.154-4</t>
  </si>
  <si>
    <t>868.814.694-20</t>
  </si>
  <si>
    <t>SEFE CI 09/2015</t>
  </si>
  <si>
    <t>OFICINA</t>
  </si>
  <si>
    <t>Nivia Patrícia Borba da Silva</t>
  </si>
  <si>
    <t>355.446-5</t>
  </si>
  <si>
    <t>859.063.794-87</t>
  </si>
  <si>
    <t>GES CI 19/2015</t>
  </si>
  <si>
    <t>Lagoa de Itaenga-carro</t>
  </si>
  <si>
    <t>FEIRA DOS EMPREENDIMENTOS ECONOMICOS</t>
  </si>
  <si>
    <t>Kelly de Sales Pessoa</t>
  </si>
  <si>
    <t>357.612-4</t>
  </si>
  <si>
    <t>836.313.304-30</t>
  </si>
  <si>
    <t>Lagoa de Itaenga – carro</t>
  </si>
  <si>
    <t>Roberval Moraes dos Santos</t>
  </si>
  <si>
    <t>357.614-0</t>
  </si>
  <si>
    <t>593.340.704-63</t>
  </si>
  <si>
    <t>Lagoa de Itaenga-carro,</t>
  </si>
  <si>
    <t>Paula Juliana Barbosa dos Santos</t>
  </si>
  <si>
    <t>355.673-5</t>
  </si>
  <si>
    <t>069.290.214-74</t>
  </si>
  <si>
    <t>Lagoa de Itaenga- carro</t>
  </si>
  <si>
    <t>1 integral</t>
  </si>
  <si>
    <t>Ana Maria Pessoa de Carvalho</t>
  </si>
  <si>
    <t>261.878-8</t>
  </si>
  <si>
    <t>138.105.024-72</t>
  </si>
  <si>
    <t>GES CI 20/2015</t>
  </si>
  <si>
    <t>GES CI 21/2015</t>
  </si>
  <si>
    <t>Feira Nova e Paudalho -carro</t>
  </si>
  <si>
    <t>Feira Nova e Paudalho- carro</t>
  </si>
  <si>
    <t>Tracunhaem e Chã de Alegria – carro</t>
  </si>
  <si>
    <t>Marco Aurélio de Barros Sodré</t>
  </si>
  <si>
    <t>363.904-5</t>
  </si>
  <si>
    <t>022.838.644-61</t>
  </si>
  <si>
    <t>GMPE CI 02/2015</t>
  </si>
  <si>
    <t>Petrolina</t>
  </si>
  <si>
    <t>VISITA A UNIDADE DO EXPRESSO PETROLINA</t>
  </si>
  <si>
    <t>Diárias canceladas e voo mudado</t>
  </si>
  <si>
    <t>Juliana de Arruda Tassell</t>
  </si>
  <si>
    <t>328.366-4</t>
  </si>
  <si>
    <t>869.255.804-44</t>
  </si>
  <si>
    <t>Márcia Maria Pereira Lira</t>
  </si>
  <si>
    <t>364.137-6</t>
  </si>
  <si>
    <t>179.520.774-49</t>
  </si>
  <si>
    <t>SEC.EXEC.PLANEJ. CI 03/2015</t>
  </si>
  <si>
    <t>Petrolina – carro</t>
  </si>
  <si>
    <t>SEMINÁRIO “TODOS POR PERNAMBUCO”</t>
  </si>
  <si>
    <t>3 integrais e 1parcial</t>
  </si>
  <si>
    <t>Diárias canceladas por mudança de período</t>
  </si>
  <si>
    <t>Felipe Gustavo Moraes Ferreira</t>
  </si>
  <si>
    <t>364.075-2</t>
  </si>
  <si>
    <t>010.046.714-82</t>
  </si>
  <si>
    <t>SEC.EXEC.PLANEJ. CI 02/2015</t>
  </si>
  <si>
    <t>Roberto Salomão do Amaral e Melo</t>
  </si>
  <si>
    <t>364.077-9</t>
  </si>
  <si>
    <t>487.364.224-87</t>
  </si>
  <si>
    <t>SEC.EXEC.PLANEJ. CI 04/2015</t>
  </si>
  <si>
    <t>Petrolina</t>
  </si>
  <si>
    <t>Carro 15/03/15</t>
  </si>
  <si>
    <t>GAB CI 04/2015</t>
  </si>
  <si>
    <t>Paulo Sérgio Moreira Muniz</t>
  </si>
  <si>
    <t>357.415-6</t>
  </si>
  <si>
    <t>027.601.574-66</t>
  </si>
  <si>
    <t>SETQ CI 08/2015</t>
  </si>
  <si>
    <t>Falta CI das diárias</t>
  </si>
  <si>
    <t>Celso Alexandre do Amaral Miranda Filho</t>
  </si>
  <si>
    <t>324.315-0</t>
  </si>
  <si>
    <t>995.413.514-68</t>
  </si>
  <si>
    <t>Luciana Wanderley da Silva</t>
  </si>
  <si>
    <t>339.396-8</t>
  </si>
  <si>
    <t>032.615.704-23</t>
  </si>
  <si>
    <t>Camila Ferraz Tenório</t>
  </si>
  <si>
    <t>362.201-0</t>
  </si>
  <si>
    <t>084.347.684-29</t>
  </si>
  <si>
    <t>SEFE CI 10/2015</t>
  </si>
  <si>
    <t>GES CI 15/2015</t>
  </si>
  <si>
    <t>Ângella Mochel</t>
  </si>
  <si>
    <t>364.076-0</t>
  </si>
  <si>
    <t>625.315.304-87</t>
  </si>
  <si>
    <t>SEC.EXEC.GESTÃO CI 04/2015</t>
  </si>
  <si>
    <t>FONSET</t>
  </si>
  <si>
    <t>Roberto Salomão</t>
  </si>
  <si>
    <t>SEC.EXEC.PLANEJ. CI 08/2015</t>
  </si>
  <si>
    <t>Afogados da Ingazeira e Arcoverde – carro</t>
  </si>
  <si>
    <t>SEC.EXEC.PLANEJ. CI 12/2015</t>
  </si>
  <si>
    <t>Surubim/Garanhus/Caruaru – carro</t>
  </si>
  <si>
    <t>SEC.EXEC.PLANEJ. CI 13/2015</t>
  </si>
  <si>
    <t>Timbauba e Palmares – carro</t>
  </si>
  <si>
    <t>Francisco José de Almeida Júnior</t>
  </si>
  <si>
    <t>363.890-1</t>
  </si>
  <si>
    <t>029.851.864-39</t>
  </si>
  <si>
    <t>SEC.EXEC.PLANEJ. CI 16/2015</t>
  </si>
  <si>
    <t>Timbaúba e Palmares – carro</t>
  </si>
  <si>
    <t>Willian George Walmsley</t>
  </si>
  <si>
    <t>324.954-9</t>
  </si>
  <si>
    <t>094.224.204-15</t>
  </si>
  <si>
    <t>SEC.EXEC.PLANEJ. CI 14/2015</t>
  </si>
  <si>
    <t>CANCELADA</t>
  </si>
  <si>
    <t>Maria das Graças Cabral Ribeiro</t>
  </si>
  <si>
    <t>275.280-8</t>
  </si>
  <si>
    <t>127.878.764-04</t>
  </si>
  <si>
    <t>SEC.EXEC.PLANEJ. CI 15/2015</t>
  </si>
  <si>
    <t>SEC.EXEC.PLANEJ. CI 10/2015</t>
  </si>
  <si>
    <t>Surubim/Garanhuns/Caruaru – carro</t>
  </si>
  <si>
    <t>SEC.EXEC.PLANEJ. CI 11/2015</t>
  </si>
  <si>
    <t>Floresta/Afogados da Ingazeira/Arcoverde – carro</t>
  </si>
  <si>
    <t>Ainda não se definiu se Dr. Roberto poderá ir no dia 19/03, permanece a CI 08/2015 com o período de 20 à 21/03</t>
  </si>
  <si>
    <t>363.890-1</t>
  </si>
  <si>
    <t>029.851.864-39</t>
  </si>
  <si>
    <t>SEC.EXEC.PLANEJ. CI 07/2015</t>
  </si>
  <si>
    <t>Floresta/ Afogados da Ingazeira /Arcoverde-carro</t>
  </si>
  <si>
    <t>SEC.EXEC.PLANEJ. CI 06/2015</t>
  </si>
  <si>
    <t>SEC.EXEC.PLANEJ. CI 05/2015</t>
  </si>
  <si>
    <t>Paulo Sérgio Moreira Muniz Filho</t>
  </si>
  <si>
    <t>SETQ CI 09/2015</t>
  </si>
  <si>
    <t>Araripina/Petrolina/Salgueiro</t>
  </si>
  <si>
    <t>Carro 16/03/2015</t>
  </si>
  <si>
    <t>REUNIÃO “TODOS POR PERNAMBUCO – Etapa Sertão”</t>
  </si>
  <si>
    <t>4 integrais e parcial</t>
  </si>
  <si>
    <t>SEFE CI 11/2015</t>
  </si>
  <si>
    <t>Houve mudança na data da ida e volta, gerou taxas</t>
  </si>
  <si>
    <t>4 integrais e  1parcial</t>
  </si>
  <si>
    <t>Giselda de Barros Sales</t>
  </si>
  <si>
    <t>212.603-6</t>
  </si>
  <si>
    <t>502.107.424-53</t>
  </si>
  <si>
    <t>GOP CI 11/2015</t>
  </si>
  <si>
    <t>Cabo de Santo Agostinho</t>
  </si>
  <si>
    <t>Visita ao Municipio do Cabo de Santo Agostinho – Captação de vagas</t>
  </si>
  <si>
    <t>Bruna Mazulo da Silva</t>
  </si>
  <si>
    <t>355.579-8</t>
  </si>
  <si>
    <t>073.806.194-89</t>
  </si>
  <si>
    <t>GOP CI 12/2015</t>
  </si>
  <si>
    <t>Agência da Boa Vista – Recife -PE</t>
  </si>
  <si>
    <t>REUNIÃO PARA EXECUÇÃO DE ATIVIDADE DE INTERMEDIAÇÃO</t>
  </si>
  <si>
    <t>Carolina Vieira de Melo de A. Lima</t>
  </si>
  <si>
    <t>355.575-5</t>
  </si>
  <si>
    <t>047.688.354-73</t>
  </si>
  <si>
    <t>Adriane Barros</t>
  </si>
  <si>
    <t>355.580-1</t>
  </si>
  <si>
    <t>072.255.754-06</t>
  </si>
  <si>
    <t>Jezielle de Fátima Farias da Cunha</t>
  </si>
  <si>
    <t>362.237-1</t>
  </si>
  <si>
    <t>081.894.824-83</t>
  </si>
  <si>
    <t>GOP CI 13/2015</t>
  </si>
  <si>
    <t>Lucas Lourenço Penteado</t>
  </si>
  <si>
    <t>362.389-0</t>
  </si>
  <si>
    <t>089.049.584-7</t>
  </si>
  <si>
    <t>Fernando Augusto Godoi de F. Souza</t>
  </si>
  <si>
    <t>355.705-7</t>
  </si>
  <si>
    <t>014.990.8984-93</t>
  </si>
  <si>
    <t>Cristiane Maria Perrusi Arruda</t>
  </si>
  <si>
    <t>355.586-0</t>
  </si>
  <si>
    <t>398.629.414-72</t>
  </si>
  <si>
    <t>Ewerton Alberto Santos de Andrade</t>
  </si>
  <si>
    <t>355.576-3</t>
  </si>
  <si>
    <t>065.402.514-24</t>
  </si>
  <si>
    <t>GOP CI 14/2015</t>
  </si>
  <si>
    <t>Tássio Patrese de Lima Santos</t>
  </si>
  <si>
    <t>355.594-1</t>
  </si>
  <si>
    <t>057.088.244-33</t>
  </si>
  <si>
    <t>Klaine Melissa Gomes de Lima</t>
  </si>
  <si>
    <t>Elyssandra Epitácio Pereira de Almeida</t>
  </si>
  <si>
    <t>355.583-6</t>
  </si>
  <si>
    <t>062.031.854-69</t>
  </si>
  <si>
    <t>GOP CI 15/2015</t>
  </si>
  <si>
    <t>Fabrício Pereira da Silva</t>
  </si>
  <si>
    <t>355.581-0</t>
  </si>
  <si>
    <t>021.287.354-75</t>
  </si>
  <si>
    <t>Joelma de Menezes Velozo</t>
  </si>
  <si>
    <t>355.623-9</t>
  </si>
  <si>
    <t>881.768.944-00</t>
  </si>
  <si>
    <t>Guilherme de Almeida Silva</t>
  </si>
  <si>
    <t>362.217-7</t>
  </si>
  <si>
    <t>052.546.754-89</t>
  </si>
  <si>
    <t>Rodrigo Oliveira Pires</t>
  </si>
  <si>
    <t>361.309-7</t>
  </si>
  <si>
    <t>547.409.324-11</t>
  </si>
  <si>
    <t>GTI CI 032/2015</t>
  </si>
  <si>
    <t>Caruaru</t>
  </si>
  <si>
    <t>Visita  técnica A UNIDADE DO EXPRESSO EMPREENDEDOR CARUARU</t>
  </si>
  <si>
    <t>4 integrais e 1parcial</t>
  </si>
  <si>
    <t>SEC.EXEC.PLANEJ. CI 01/2015</t>
  </si>
  <si>
    <t>Complemento da CI 04/2015 – O período era de 12 à 15 e agora de 12 à 16/03/2015 – Gerando mais uma diária integral</t>
  </si>
  <si>
    <t>Ana Cristina do Nascimento</t>
  </si>
  <si>
    <t>Conselheira da  CEEPS</t>
  </si>
  <si>
    <t>585.547.344-91</t>
  </si>
  <si>
    <t>GES CI 22/2015</t>
  </si>
  <si>
    <t>Carpina</t>
  </si>
  <si>
    <t>27ª REUNIÃO EXTRAORDINÁRIA DO CONS. ESTADUAL E ECON. SOLIDÁRIA</t>
  </si>
  <si>
    <t>Dayvison Barbosa da Silva</t>
  </si>
  <si>
    <t>Conselheiro da CEEPS</t>
  </si>
  <si>
    <t>067.558.904-56</t>
  </si>
  <si>
    <t>Gravatá</t>
  </si>
  <si>
    <t>Maria de Lourdes dos Santos</t>
  </si>
  <si>
    <t>Conselheira da CEEPS</t>
  </si>
  <si>
    <t>453.614.114-87</t>
  </si>
  <si>
    <t>SEC.EXEC.GESTÃO CI 06/2015</t>
  </si>
  <si>
    <t>PETROLINA</t>
  </si>
  <si>
    <t>SEC.EXEC.M.P.F.E CI 13/2015</t>
  </si>
  <si>
    <t>CARPINA E BUENOS AIRES</t>
  </si>
  <si>
    <t>REUNIÃO COMANAS</t>
  </si>
  <si>
    <t>GAB CI 10/2015</t>
  </si>
  <si>
    <t>Bruna Michelli Miranda de Queiroz</t>
  </si>
  <si>
    <t>341.640-0</t>
  </si>
  <si>
    <t>066.401.964-17</t>
  </si>
  <si>
    <t>GOP CI 25/2015</t>
  </si>
  <si>
    <t>Cordeiro</t>
  </si>
  <si>
    <t>EMISSÃO DE CTPS</t>
  </si>
  <si>
    <t>1 integral por ser domingo e ação do MTE</t>
  </si>
  <si>
    <t>Jamilly Gregório de Moraes Lima</t>
  </si>
  <si>
    <t>329.816-7</t>
  </si>
  <si>
    <t>065.425.634-90</t>
  </si>
  <si>
    <t>Natália Sampaio Ramos</t>
  </si>
  <si>
    <t>355.755-3</t>
  </si>
  <si>
    <t>056.015.814-95</t>
  </si>
  <si>
    <t>GOP CI 21/2015</t>
  </si>
  <si>
    <t>REUNIÃO PARA EXECUÇÃO DAS ATIVIDADES DE INTERMEDIAÇÃO</t>
  </si>
  <si>
    <t>João Sérgio da Silva Filho</t>
  </si>
  <si>
    <t>362.388-2</t>
  </si>
  <si>
    <t>046.592.374-78</t>
  </si>
  <si>
    <t>Rogério Rony Bezerra Gonçalves</t>
  </si>
  <si>
    <t>362.215-0</t>
  </si>
  <si>
    <t>082.941.674-95</t>
  </si>
  <si>
    <t>Renata Gomes de Sá Pereira</t>
  </si>
  <si>
    <t>355.590-9</t>
  </si>
  <si>
    <t>073.151.214-63</t>
  </si>
  <si>
    <t>Jackson Douglas de Souza</t>
  </si>
  <si>
    <t>362.218-5</t>
  </si>
  <si>
    <t>067.558.784-05</t>
  </si>
  <si>
    <t>Edna Pessoa de Oliveira Melo</t>
  </si>
  <si>
    <t>GOP CI 24/2015</t>
  </si>
  <si>
    <t>Jaboatão (RMR)</t>
  </si>
  <si>
    <t>EMISSÃO DE CTPS E CADASTRO MAIS EMPREGO</t>
  </si>
  <si>
    <t>1 integral por ser sábado e ação do MTE</t>
  </si>
  <si>
    <t>Paulo Nogueira de Andrade</t>
  </si>
  <si>
    <t>362.396-3</t>
  </si>
  <si>
    <t>387.303.244-91</t>
  </si>
  <si>
    <t>Tânia Maria Simplicio Barbosa</t>
  </si>
  <si>
    <t>177.094-2</t>
  </si>
  <si>
    <t>550.716.514-91</t>
  </si>
  <si>
    <t>João Geraldo Lins de Arruda</t>
  </si>
  <si>
    <t>137.004-9</t>
  </si>
  <si>
    <t>454.723.274-15</t>
  </si>
  <si>
    <t>GOP CI 26/2015</t>
  </si>
  <si>
    <t>Campo Grande (RMR)</t>
  </si>
  <si>
    <t>Romildo Ramos Pereira</t>
  </si>
  <si>
    <t>175.853-5</t>
  </si>
  <si>
    <t>Tilândsia Luciula Nunes Mâcedo</t>
  </si>
  <si>
    <t>226.376-9</t>
  </si>
  <si>
    <t>473.046.504-00</t>
  </si>
  <si>
    <t>SEC.EXEC.M.P.E.F.E CI 15/2015</t>
  </si>
  <si>
    <t>Complemento da CI 07/2015 – O período era de 19 à 21/03 e agora de 18 à 21/03/2015 – Gerando mais uma diária integral</t>
  </si>
  <si>
    <t>Complemento da CI 06/2015 – O período era de 19 à 21/03 e agora de 18 à 21/03/2015 – Gerando mais uma diária integral</t>
  </si>
  <si>
    <t>SEC.EXEC.PLANEJ. CI 18/2015</t>
  </si>
  <si>
    <t>Irá no lugar do Sr. William</t>
  </si>
  <si>
    <t>Rita de Cássia Cavalcanti de Carvalho</t>
  </si>
  <si>
    <t>364.071-0</t>
  </si>
  <si>
    <t>051.899.784-78</t>
  </si>
  <si>
    <t>GERH CI 20/2015</t>
  </si>
  <si>
    <t>ESCADA, IPOJUCA, CABO, CARUARU, GOIANA, CAMARAGIBE, PETROLINA E ARARIPINA</t>
  </si>
  <si>
    <t>18/03 – ESCADA</t>
  </si>
  <si>
    <t>VISITARA AS UNIDADES DE ATENDIMENTO PARA IMPLANTAÇÃO DO PROGRAMA DE MELHORIA NA QUALIDADE DE ATENDIMENTO</t>
  </si>
  <si>
    <t>1 parcial</t>
  </si>
  <si>
    <t>31/03 – IPOJUCA</t>
  </si>
  <si>
    <t>01/04 – CABO</t>
  </si>
  <si>
    <t>07/04 – CARUARU</t>
  </si>
  <si>
    <t>08/04 – GOIANA</t>
  </si>
  <si>
    <t>Irenilda Ramos de Brito Sá Magalhães</t>
  </si>
  <si>
    <t>364.070-1</t>
  </si>
  <si>
    <t>223.896.604-87</t>
  </si>
  <si>
    <t>09/04 – CAMARAGIBE</t>
  </si>
  <si>
    <t>16/04/2015 – PETROLINA E ARARIPINA</t>
  </si>
  <si>
    <t>GEES CI 25/2015</t>
  </si>
  <si>
    <t>Macaparana, Nazaré da Mata e Timbaúba</t>
  </si>
  <si>
    <t>Reuniões – Projeto Desenvolvimento dos Catadores e Catadoras de PE – RESCATE</t>
  </si>
  <si>
    <t>Complemento da CI 10/2015 – O período era de 18 à 20/03 e agora de 18 à 21/03/2015 – Gerando mais uma diária integral</t>
  </si>
  <si>
    <t>GOUA CI 28/2015</t>
  </si>
  <si>
    <t>Afogados da Ingazeira e Arcoverde</t>
  </si>
  <si>
    <t>SEMINÁRIO “TODOS POR PERNAMBUCO” - ETAPA MOCOTÓ/PAJEÚ</t>
  </si>
  <si>
    <t>SEC.EXEC.TQ CI 12/2015</t>
  </si>
  <si>
    <t>GMPE CI 05/2015</t>
  </si>
  <si>
    <t>Afogados da Ingazeira , Arcoverde e Floresta</t>
  </si>
  <si>
    <t>SEMINÁRIO “TODOS POR PERNAMBUCO”</t>
  </si>
  <si>
    <t>GEES CI 26/2015</t>
  </si>
  <si>
    <t>Tracunhaem</t>
  </si>
  <si>
    <t>REUNIÃO PARA TRATAR  DA FEIRA DE ARTESANATO DO MUNICIPIO DE TRACUNHÁEM</t>
  </si>
  <si>
    <t>GMPE CI 10/2015</t>
  </si>
  <si>
    <t>Arcoverde</t>
  </si>
  <si>
    <t>REUNIÃO DE AÇÕES DO FORUM DA MICRO E PEQUENA EMPRESA DO MUNICÍPIO DE TRACUNHAEM</t>
  </si>
  <si>
    <t>1 integrais e 1parcial</t>
  </si>
  <si>
    <t>Luiz Gonzaga da Silva Neto</t>
  </si>
  <si>
    <t>357.022-3</t>
  </si>
  <si>
    <t>045.641.634-00</t>
  </si>
  <si>
    <t>Aldineide Maria Pereira</t>
  </si>
  <si>
    <t>329.860-0</t>
  </si>
  <si>
    <t>059.891.184-73</t>
  </si>
  <si>
    <t>GOP CI 30/2015</t>
  </si>
  <si>
    <t>Recife/Olinda/Recife</t>
  </si>
  <si>
    <t>AÇÃO CIDADANIA NAS ESCOLAS AUREA DE MOURA CAVALCANTI E ARGENTINA CASTELO BRANCO</t>
  </si>
  <si>
    <t>Débora Maria dos Santos Pinheiro de Lima</t>
  </si>
  <si>
    <t>355.682-4</t>
  </si>
  <si>
    <t>027.200.364-63</t>
  </si>
  <si>
    <t>GOP CI 29/2015</t>
  </si>
  <si>
    <t>Recife/Lagoa do Carro/Recife</t>
  </si>
  <si>
    <t>AÇÃO CIDADANIA GRUPO DE MULHER OBJETIVAS DE LAGOA DO CARRO</t>
  </si>
  <si>
    <t>Iranildo Ferreira da silva</t>
  </si>
  <si>
    <t>2.103-3</t>
  </si>
  <si>
    <t>GOP CI 27/2015</t>
  </si>
  <si>
    <t>Recife/Escada/Recife</t>
  </si>
  <si>
    <t>AÇÃO JUNTAMENTE COM O RH DE APOIO A AÇÃO DE DESENVOLVIMENTO  DE PESQUISA E APLICAÇÃO DE QUESTIONÁRIO</t>
  </si>
  <si>
    <t>GOP CI 31/2015</t>
  </si>
  <si>
    <t>Olinda</t>
  </si>
  <si>
    <t>EMISSÃO DE CTPS</t>
  </si>
  <si>
    <t>Angela Patrícia Alves de Almeida Silva</t>
  </si>
  <si>
    <t>Recife/Pesqueira/Recife</t>
  </si>
  <si>
    <t>REUNIÃO DE PLANEJAMENTO DO PROJETO IDEIA 2015</t>
  </si>
  <si>
    <t>1 integral e 1parcial</t>
  </si>
  <si>
    <t>Paulo Roberto Alves Brandão</t>
  </si>
  <si>
    <t>2111-3</t>
  </si>
  <si>
    <t>098.031.065-20</t>
  </si>
  <si>
    <t>GOUA CI 35/2015</t>
  </si>
  <si>
    <t>Petrolina/Arcoverde/Petrolina</t>
  </si>
  <si>
    <t>TREINAMENTO SEGURO DESEMPREGO</t>
  </si>
  <si>
    <t>Ilma Batista da Silva</t>
  </si>
  <si>
    <t>2370-1</t>
  </si>
  <si>
    <t>493.937.584-68</t>
  </si>
  <si>
    <t>Danyelle Patrícia da Silva Lima</t>
  </si>
  <si>
    <t>355.588-7</t>
  </si>
  <si>
    <t>011.766.534-74</t>
  </si>
  <si>
    <t>GOUA CI 34/2015</t>
  </si>
  <si>
    <t>Bezerros/Recife/Bezerros</t>
  </si>
  <si>
    <t>Cabo de Santo Agostinho/Recife/Cabo de Santo Agostinho</t>
  </si>
  <si>
    <t>Camaragibe/Recife/Camaragibe</t>
  </si>
  <si>
    <t>Maria das Dores Mota Limeira</t>
  </si>
  <si>
    <t>20.826-4</t>
  </si>
  <si>
    <t>290.404.504-04</t>
  </si>
  <si>
    <t>Caruaru/Recife/Caruaru</t>
  </si>
  <si>
    <t>Escada/Recife/Escada</t>
  </si>
  <si>
    <t>Goiana/Recife/Goiana</t>
  </si>
  <si>
    <t>Jezilele de Fátima Farias da Cunha</t>
  </si>
  <si>
    <t>Igarassu/Recife/Igarassu</t>
  </si>
  <si>
    <t>Ipojuca/Recife/Ipojuca</t>
  </si>
  <si>
    <t>Nazaré da Mata/Recife/Nazaré da Mata</t>
  </si>
  <si>
    <t>Palmares/Recife/Palmares</t>
  </si>
  <si>
    <t>Paudalho/Recife/Paudalho</t>
  </si>
  <si>
    <t>Paulista/Recife/Paulista</t>
  </si>
  <si>
    <t>São Lourenço da Mata/Recife/São Lourenço</t>
  </si>
  <si>
    <t>Vitória de Santo Antônio/Recife/Vitória de Santo Antão</t>
  </si>
  <si>
    <t>Fábio José Araújo Albuquerque</t>
  </si>
  <si>
    <t>357.611-6</t>
  </si>
  <si>
    <t>034.155.554-10</t>
  </si>
  <si>
    <t>OUVIDORIA CI 05/2015</t>
  </si>
  <si>
    <t>Recife/ Cabo de Santo Agostinho/Recife</t>
  </si>
  <si>
    <t>Visita técnica em parceria com a Gerencia de Desenvolvimento de Pessoas</t>
  </si>
  <si>
    <t>Recife/Caruaru/Recife</t>
  </si>
  <si>
    <t>Recife/Goiana/Recife</t>
  </si>
  <si>
    <t>Ângella Mochel de Souza Netto</t>
  </si>
  <si>
    <t>SEC.EXEC.GESTÃO CI 08/2015</t>
  </si>
  <si>
    <t>Recife/Garanhuns /Caruaru/Recife</t>
  </si>
  <si>
    <t>REUNIÃO “TODOS POR PERNAMBUCO”</t>
  </si>
  <si>
    <t>Fernanda Lopes Araújo Lessa Ferreira</t>
  </si>
  <si>
    <t>305.216-8</t>
  </si>
  <si>
    <t>716.017.161-68</t>
  </si>
  <si>
    <t>Lúcia Helena Dias Ferreira da Costa</t>
  </si>
  <si>
    <t>343.692-2</t>
  </si>
  <si>
    <t>028.417.324-01</t>
  </si>
  <si>
    <t>SEC.EXEC.TRAB. QUAL. CI 13/2015</t>
  </si>
  <si>
    <t>Recife /Petrolina/Recife</t>
  </si>
  <si>
    <t>REUNIÃO “TREINAMENTO SIMAS NA ESCOLA SEST/SENAT</t>
  </si>
  <si>
    <t>Diogo da Cunha Lima Asfora</t>
  </si>
  <si>
    <t>324.314-1</t>
  </si>
  <si>
    <t>796.144.694-04</t>
  </si>
  <si>
    <t>Recife/Arcoverde/Recife</t>
  </si>
  <si>
    <t>Rodrigo Gomes Machado Barreto Alves</t>
  </si>
  <si>
    <t>364.936-9</t>
  </si>
  <si>
    <t>060.624.654-10</t>
  </si>
  <si>
    <t>GOUA CI 32/2015</t>
  </si>
  <si>
    <t>TREINAMENTO PARA IMO</t>
  </si>
  <si>
    <t>GOUA CI 33/2015</t>
  </si>
  <si>
    <t>Belo Jardim/Recife/Belo Jardim</t>
  </si>
  <si>
    <t>Caruaru/Arcoverde/Caruaru</t>
  </si>
  <si>
    <t>Pesqueira /Arcoverde/Pesqueira</t>
  </si>
  <si>
    <t>Serra Talhada/Arcoverde/Serra Talhada</t>
  </si>
  <si>
    <t>SEC.EXEC.TRAB. QUAL. CI 15/2015</t>
  </si>
  <si>
    <t>GAB CI 11/2015</t>
  </si>
  <si>
    <t>Recife/Surubim/Recife</t>
  </si>
  <si>
    <t>Recife/Garanhuns/Recife</t>
  </si>
  <si>
    <t>SEC.EXEC.GESTÃO CI 22/2015</t>
  </si>
  <si>
    <t>Bruno Mauricio de Carvalho Queiroz</t>
  </si>
  <si>
    <t>343.628-4</t>
  </si>
  <si>
    <t>922.507.854-49</t>
  </si>
  <si>
    <t>SEC.EXEC.GESTÃO CI 12/2015</t>
  </si>
  <si>
    <t>SEC.EXEC.GESTÃO CI 11/2015</t>
  </si>
  <si>
    <t>GOP CI 36/2015</t>
  </si>
  <si>
    <t>Água Fria (Recife)</t>
  </si>
  <si>
    <t>GMPE CI 15/2015</t>
  </si>
  <si>
    <t>Recife/Santa Cruz do Capibaribe/Recife</t>
  </si>
  <si>
    <t>Reunião AD Diper  e entidades ligadas á confecção</t>
  </si>
  <si>
    <t>GOP CI 38/2015</t>
  </si>
  <si>
    <t>AÇÃO OCUPACIONAL SOCIAL , EMISSÃO DE CTPS</t>
  </si>
  <si>
    <t>1 integral por ser  ação do MTE</t>
  </si>
  <si>
    <t>GOP CI 37/2015</t>
  </si>
  <si>
    <t>Caruaru/Garanhuns/Caruaru</t>
  </si>
  <si>
    <t>TREINAMENTO DE SEGURO DESEMPREGO</t>
  </si>
  <si>
    <t>Fábio Rogério Lins Leimig</t>
  </si>
  <si>
    <t>363.893-6</t>
  </si>
  <si>
    <t>720.293.584-87</t>
  </si>
  <si>
    <t>GQUAL CI 22/2015</t>
  </si>
  <si>
    <t>Recife/Tamandaré/Recife</t>
  </si>
  <si>
    <t>VISITA DE MONITORAMENTO DAS TURMAS DO PROGRAMA NOVOS TALENTOS  2015</t>
  </si>
  <si>
    <t>GQUAL CI 18/2015</t>
  </si>
  <si>
    <t>Recife/Paulista/Recife</t>
  </si>
  <si>
    <t>GQUAL CI 19/2015</t>
  </si>
  <si>
    <t>Recife/São Lourenço da Mata/Recife</t>
  </si>
  <si>
    <t>GQUAL CI 20/2015</t>
  </si>
  <si>
    <t>Recife/Goiana /Recife</t>
  </si>
  <si>
    <t>GQUAL CI 21/2015</t>
  </si>
  <si>
    <t>GEMPE  CI 21/2015</t>
  </si>
  <si>
    <t>Recife/Caruaru /Recife</t>
  </si>
  <si>
    <t>REUNIÃO” AÇÕES DO FORUM DA MICRO E PEQUENA EMPRESA EM CARUARU</t>
  </si>
  <si>
    <t>Nivia Patricia Borba da Silva</t>
  </si>
  <si>
    <t>GEMPE  CI 29/2015</t>
  </si>
  <si>
    <t>Recife/Lagoa de Itaenga /Recife</t>
  </si>
  <si>
    <t>REUNIÃO” AÇÕES DO PROJETO INTEGRA NA MATA NORTE</t>
  </si>
  <si>
    <t>Paula Juliana  Barbosa dos Santos</t>
  </si>
  <si>
    <t>Recife/Carpina /Recife</t>
  </si>
  <si>
    <t>2904/2015</t>
  </si>
  <si>
    <t>Recife/Lagoa dp carro /Recife</t>
  </si>
  <si>
    <t>GTRAB CI 40/2015</t>
  </si>
  <si>
    <t>Recife/Caruaru</t>
  </si>
  <si>
    <t>I ENCONTRO DOS AGENTES DO SISTEMA PÚBLICO DE EMPREGO/2015</t>
  </si>
  <si>
    <t>Complemento -  Recife Caruaru</t>
  </si>
  <si>
    <t>GTRAB CI 21/2015</t>
  </si>
  <si>
    <t>Recife/Brasília/Recife</t>
  </si>
  <si>
    <t>GTRAB CI 16/2015</t>
  </si>
  <si>
    <t>REUNIÃO DE INTERMEDIAÇÃO DE MO DO TRABALHADOR AUTÔNOMO (MTE)</t>
  </si>
  <si>
    <t>GTRAB CI 25/2015</t>
  </si>
  <si>
    <t>Recife/Salgueiro/ Serra Talhada/Arcoverde/Pesqueira/Garanhuns/  Belo Jardim/ Santa Cruz do Capibaribe/Recife</t>
  </si>
  <si>
    <t>REALIZARÁ VISITA DE SUPERVISÃO NAS AGÊNCIAS</t>
  </si>
  <si>
    <t>GAB CI 12/2015</t>
  </si>
  <si>
    <t>Recife/Campo Grande(MS)/Brasília(DF) /Recife</t>
  </si>
  <si>
    <t>REUNIÃO EXTRAÓRDINÁRIA DO FÓRUM NACIONAL DE SECRETARIAS DO TRABALHO – FONSET E REUNIÃO COM O SECRETÁRIO DE POLÍTICAS DE EMPREGO – MTE</t>
  </si>
  <si>
    <t>Brasília/DF e Campo Grande/MS</t>
  </si>
  <si>
    <t>GERH CI 32/2015</t>
  </si>
  <si>
    <t>Petrolina/Araripina</t>
  </si>
  <si>
    <t>implantação de Melhoria na Qualidade do Atendimento</t>
  </si>
  <si>
    <t>GOP CI 39/2015</t>
  </si>
  <si>
    <t>Recife/Olinda(Tabajara)</t>
  </si>
  <si>
    <t>1 integral por ser sábado/ ação do MTE</t>
  </si>
  <si>
    <t>GOP CI 47/2015</t>
  </si>
  <si>
    <t>Recife/Camaragibe(RMR)</t>
  </si>
  <si>
    <t>1 parcial - ação do MTE</t>
  </si>
  <si>
    <t>GGG  - CI 13/2015</t>
  </si>
  <si>
    <t>REUNIÃO NO MINISTÉRIO DO TRABALHO E EMPREGO – EXECUÇÃO DA PED</t>
  </si>
  <si>
    <t>Brasília – Passagens aéreas</t>
  </si>
  <si>
    <t>GQUAL CI 26/2015</t>
  </si>
  <si>
    <t>Recife/Gravatá/Recife</t>
  </si>
  <si>
    <t>GQUAL CI 27/2015</t>
  </si>
  <si>
    <t>Recife/Riacho das Almas/Recife</t>
  </si>
  <si>
    <t>GQUAL CI 29/2015</t>
  </si>
  <si>
    <t>Recife/Venturosa/Recife</t>
  </si>
  <si>
    <t>GQUAL CI 24/2015</t>
  </si>
  <si>
    <t>Recife/Araçoiaba/Recife</t>
  </si>
  <si>
    <t>GQUAL CI 28/2015</t>
  </si>
  <si>
    <t>1parcial e 1 integral</t>
  </si>
  <si>
    <t>GQUAL CI 25/2015</t>
  </si>
  <si>
    <t>GTRAB CI 22/2015</t>
  </si>
  <si>
    <t>Recife/Paudalho/Nazaré da Mata/São Lourenço/Recife</t>
  </si>
  <si>
    <t>GTRAB CI 23/2015</t>
  </si>
  <si>
    <t>Recife/Bezerros/vitória de Santo Antão/Recife</t>
  </si>
  <si>
    <t>GTRAB CI 24/2015</t>
  </si>
  <si>
    <t>Recife/Escada/Palmares/Recife</t>
  </si>
  <si>
    <t>GTRAB CI 18/2015</t>
  </si>
  <si>
    <t>GTRAB CI 19/2015</t>
  </si>
  <si>
    <t>Recife/Igarassu /Paulista/Recife</t>
  </si>
  <si>
    <t>GTRAB CI 20/2015</t>
  </si>
  <si>
    <t>Recife/Cabo de Santo Agostinho/Camaragibe/Recife</t>
  </si>
  <si>
    <t>GTRAB CI 02/2015</t>
  </si>
  <si>
    <t>TREINAMENTO DO SIMA</t>
  </si>
  <si>
    <t>TRENAMENTO DO SIMA</t>
  </si>
  <si>
    <t>GTRAB CI 03/2015</t>
  </si>
  <si>
    <t>GTRAB CI 04/2015</t>
  </si>
  <si>
    <t>Santa Cruz do Capibaribe/Recife/Santa Cruz do Capibaribe</t>
  </si>
  <si>
    <t>Fábio Rogério Lins Leiming</t>
  </si>
  <si>
    <t>GQUAL CI 30/2015</t>
  </si>
  <si>
    <t>Recife/Salgueiro/Recife</t>
  </si>
  <si>
    <t>REALIZARÁ VISITA DE MONITORAMENTO DAS TURMAS NOVOS TALENTOS 2015</t>
  </si>
  <si>
    <t>GETIC 82/2015</t>
  </si>
  <si>
    <t>INSTALAÇÃO DA REDE LÓGICA E UM MICROCOMPUTADOR COMPLETO</t>
  </si>
  <si>
    <t>GTRAB CI Nº 05/2015</t>
  </si>
  <si>
    <t>Arcoverde/Recife/Arcoverde</t>
  </si>
  <si>
    <t>Pesqueira/Recife/Pesqueira</t>
  </si>
  <si>
    <t>GESEA CI 33/2015</t>
  </si>
  <si>
    <t>Recife/Camutanga/Itambé/Recife</t>
  </si>
  <si>
    <t>Visita ao Projeto Desenvolvimento dos Catadores E Catadoras de PE- RESCATE</t>
  </si>
  <si>
    <t>Recife/Abreu e Lima</t>
  </si>
  <si>
    <t>Nívia Patrícia Borba da Silva</t>
  </si>
  <si>
    <t>GESEA CI Nº34/2015</t>
  </si>
  <si>
    <t>Recife/Palmares/Recife</t>
  </si>
  <si>
    <t>Reunião do Fórum de Economia Solidária da Mata Sul</t>
  </si>
  <si>
    <t>GESEA CI 35/2015</t>
  </si>
  <si>
    <t>Reunião na Associação dos Horticultores da Várzea Santa Cruz</t>
  </si>
  <si>
    <t>GESEA CI 32/2015</t>
  </si>
  <si>
    <t>Recife/Tracunhaém/Recife</t>
  </si>
  <si>
    <t>Visita de Acompanhamento aos Empreendimentos Economicos Solidários do Projeto Integra na Mata Norte</t>
  </si>
  <si>
    <t>Recife/Glória de Goitá/Recife</t>
  </si>
  <si>
    <t>Recife/Paudalho/Recife</t>
  </si>
  <si>
    <t>Recife/Chã de Alegria/Recife</t>
  </si>
  <si>
    <t>Recife/Feira Nova/Recife</t>
  </si>
  <si>
    <t>Recife/Lagoa de Itaenga/Recife</t>
  </si>
  <si>
    <t>GESEA CI 36/2015</t>
  </si>
  <si>
    <t>Oficina de Planejamento do Conselho Gestpr de Centro de Atersanato – Projeto Integra</t>
  </si>
  <si>
    <t>GTRAB CI 06/2015</t>
  </si>
  <si>
    <t>Salgueiro/Recife/Salgueiro</t>
  </si>
  <si>
    <t>Serra Talhada/Recife/Serra Talhada</t>
  </si>
  <si>
    <t>GTRAB CI 01/2015</t>
  </si>
  <si>
    <t>Roberto Costa Ferreira Lima</t>
  </si>
  <si>
    <t>337.489-0</t>
  </si>
  <si>
    <t>030.077.254-88</t>
  </si>
  <si>
    <t>GTRAB CI 15/2015</t>
  </si>
  <si>
    <t>Visita de supervisão a agência do Cabo.</t>
  </si>
  <si>
    <t>Visita de supervisão a agencia de São Lourenço</t>
  </si>
  <si>
    <t>Brunna Michelli Miranda de Queiroz</t>
  </si>
  <si>
    <t>GTRAB CI 17/2015</t>
  </si>
  <si>
    <t>Recife/Ipojuca/Recife</t>
  </si>
  <si>
    <t>Visita de supervisão a agencia de Ipojuca</t>
  </si>
  <si>
    <t>GTRAB CI 41/2015</t>
  </si>
  <si>
    <t>Imbiribeira</t>
  </si>
  <si>
    <t>Ação CIDADANIA DA COMPESA NO MEU BAIRRO</t>
  </si>
  <si>
    <t>Tislandia Luciula Nunes Macêdo</t>
  </si>
  <si>
    <t>GTRAB CI 44/2015</t>
  </si>
  <si>
    <t>Apipucos</t>
  </si>
  <si>
    <t>Ação DIA DA CIDADANIA ANO X</t>
  </si>
  <si>
    <t>José Nicodemos Fernandes</t>
  </si>
  <si>
    <t>352.867-2</t>
  </si>
  <si>
    <t>085.407.994-72</t>
  </si>
  <si>
    <t>GTRAB CI 43/2015</t>
  </si>
  <si>
    <t>Várzea</t>
  </si>
  <si>
    <t>Ação RECIFE DE CORAÇÃO NOS BAIRROS</t>
  </si>
  <si>
    <t>089.049.584-07</t>
  </si>
  <si>
    <t>GTRAB CI 23/2015</t>
  </si>
  <si>
    <t>Tamandaré</t>
  </si>
  <si>
    <t>Orientação dos alunos PROJETOS NOVOS TALENTOS</t>
  </si>
  <si>
    <t>329-806-0</t>
  </si>
  <si>
    <t>José Ricardo Samico Alves Batista</t>
  </si>
  <si>
    <t>363.901-0</t>
  </si>
  <si>
    <t>949.593.234-34</t>
  </si>
  <si>
    <t>GEMPE CI 06/2015</t>
  </si>
  <si>
    <t>Timbaúba</t>
  </si>
  <si>
    <t>Acompanhará a visita técnica do projeto Articula(Ação)/SENAES à Cooperativa de Catadores</t>
  </si>
  <si>
    <t>326.097-2</t>
  </si>
  <si>
    <t>GESEA CI 06/2015</t>
  </si>
  <si>
    <t>GOUA CI 24/2015</t>
  </si>
  <si>
    <t>Caruaru/Santa Cruz/Garanhuns/Expresso Garanhuns/Belo Jardim</t>
  </si>
  <si>
    <t>Supervisão nas agências de Caruaru, Santa Cruz, Expresso Garanhuns e Belo Jardim</t>
  </si>
  <si>
    <t>Timóteo de Andrade L. Santos</t>
  </si>
  <si>
    <t>355.693-0</t>
  </si>
  <si>
    <t>067.465.484-65</t>
  </si>
  <si>
    <t>Pesqueira /Arcoverde/Serra Talhada</t>
  </si>
  <si>
    <t>Supervisão nas agências de Pesqueira, Arcoverde e Serra Talhada</t>
  </si>
  <si>
    <t>Jaqueline Carla da Silva</t>
  </si>
  <si>
    <t>355.666-2</t>
  </si>
  <si>
    <t>079.171.644-30</t>
  </si>
  <si>
    <t>GTRAB CI 26/2015</t>
  </si>
  <si>
    <t>Araçoiaba</t>
  </si>
  <si>
    <t>Palestra de orientação profissional</t>
  </si>
  <si>
    <t>Sueli Lima Leandro</t>
  </si>
  <si>
    <t>305.805-0</t>
  </si>
  <si>
    <t>168.933.444-49</t>
  </si>
  <si>
    <t>GTRAB CI 28/2015</t>
  </si>
  <si>
    <t>Igarassu</t>
  </si>
  <si>
    <t>Projetos Novos Talentos</t>
  </si>
  <si>
    <t>GTRAB CI 29/2015</t>
  </si>
  <si>
    <t>Acorverde e Serra Talhada</t>
  </si>
  <si>
    <t>Supervisão nas agências de Arcoverde e Serra Talhada</t>
  </si>
  <si>
    <t>Brunna Micheli Miranda de Queiroz</t>
  </si>
  <si>
    <t>GTRAB CI 45/2015</t>
  </si>
  <si>
    <t>Bairro do Jordão (RMR)</t>
  </si>
  <si>
    <t>Ação CIDADANIA</t>
  </si>
  <si>
    <t>1 integrais</t>
  </si>
  <si>
    <t>CANCELADA CI 21/2015</t>
  </si>
  <si>
    <t>172.986.604-20</t>
  </si>
  <si>
    <t>177.035-7</t>
  </si>
  <si>
    <t>492.973.764-87</t>
  </si>
  <si>
    <t>GOP CI 46/2015</t>
  </si>
  <si>
    <t>CANCELADA CI 22/2015</t>
  </si>
  <si>
    <t>650.716.514-91</t>
  </si>
  <si>
    <t>GTRAB CI 31/2015</t>
  </si>
  <si>
    <t>São lourenço da Mata</t>
  </si>
  <si>
    <t>Palestra de orientação profissional para alunos PROJETO NOVOS TALENTOS</t>
  </si>
  <si>
    <t>GTRAB CI 30/2015</t>
  </si>
  <si>
    <t>Passira</t>
  </si>
  <si>
    <t>GOP CI 32/2015</t>
  </si>
  <si>
    <t>GTRAB CI 32/2015</t>
  </si>
  <si>
    <t>GTRAB CI 27/2015</t>
  </si>
  <si>
    <t>Recife/Olinda/Paulista/Recife</t>
  </si>
  <si>
    <t>Visita de supervisão do fiscal do Convênio do MTE</t>
  </si>
  <si>
    <t>Recife/Nazaré da Mata/Paudalho/Recife</t>
  </si>
  <si>
    <t>Recife/Cabo de Santo Agostinho/Ipojuca/Recife</t>
  </si>
  <si>
    <t>GTRAB CI 33/2015</t>
  </si>
  <si>
    <t>GTRAB CI 34/2015</t>
  </si>
  <si>
    <t>GTRAB CI 48/2015</t>
  </si>
  <si>
    <t>Recife/JArdim São PauloRMR)(/Recife</t>
  </si>
  <si>
    <t>CANCELADA CI/23/2015</t>
  </si>
  <si>
    <t>Recife/Jardim São Paulo(RMR)/Recife</t>
  </si>
  <si>
    <t>Recife/JArdim São Paulo(/Recife</t>
  </si>
  <si>
    <t>GTRAB CI 35/2015</t>
  </si>
  <si>
    <t>GTRAB CI 39/2015</t>
  </si>
  <si>
    <t>Recife/Camaragibe/Recife</t>
  </si>
  <si>
    <t>Realizará visitas de monitoramento das turmas do  PROGRAMA  NOVOS TALENTOS</t>
  </si>
  <si>
    <t>Flávio Artur Souza Melo</t>
  </si>
  <si>
    <t>350.520-0</t>
  </si>
  <si>
    <t>225.020.924-34</t>
  </si>
  <si>
    <t>GTRAB CI 111/2015</t>
  </si>
  <si>
    <t>Recife/Petrolina/Araripina/Salgueiro/Recife</t>
  </si>
  <si>
    <t>Realizará visita nas Agências do Trabalho de Petrolina, Araripina , Salgueiro e Serra Talhada.</t>
  </si>
  <si>
    <t>1 parcial e 1 integral</t>
  </si>
  <si>
    <t>720.293.584/87</t>
  </si>
  <si>
    <t>Realizará visita de monitoramento das turmas do programa Novos Talentos 2015.</t>
  </si>
  <si>
    <t>GTRAB CI 42/2015</t>
  </si>
  <si>
    <t>Recife/Igarassu/Recife</t>
  </si>
  <si>
    <t>GTRAB CI 46/2015</t>
  </si>
  <si>
    <t>GTRAB CI 47/2015</t>
  </si>
  <si>
    <t>GTRAB CI 49/2015</t>
  </si>
  <si>
    <t>GTRAB CI 50/2015</t>
  </si>
  <si>
    <t>GTRAB CI 52/2015</t>
  </si>
  <si>
    <t>GTRAB CI 53/2015</t>
  </si>
  <si>
    <t>Recife/Petrolina/Recife</t>
  </si>
  <si>
    <t>1 parcial e 2 integrais</t>
  </si>
  <si>
    <t>GTRAB CI 7/2015</t>
  </si>
  <si>
    <t>Ação do Projeto Integra na Mata Norte</t>
  </si>
  <si>
    <t>Evandro José Moreira de Avelar</t>
  </si>
  <si>
    <t>Reunião Ordinária do FONSET</t>
  </si>
  <si>
    <t>Angella Mochel de Souza Netto</t>
  </si>
  <si>
    <t>GTRAB CI 11/2015</t>
  </si>
  <si>
    <t>RecifeBrasília/Recife</t>
  </si>
  <si>
    <t>Reunião  do Ministério do Trabalho e Emprego</t>
  </si>
  <si>
    <t>CONSELHEIRO</t>
  </si>
  <si>
    <t>SEMPEE CI 30/2015</t>
  </si>
  <si>
    <t>Carpina / Recife / Carpina</t>
  </si>
  <si>
    <t>REUNIÃO DO CONSELHO</t>
  </si>
  <si>
    <t>435.614.114-87</t>
  </si>
  <si>
    <t>Patricia Araújo Silva</t>
  </si>
  <si>
    <t>355.677-8</t>
  </si>
  <si>
    <t>008.185.274-63</t>
  </si>
  <si>
    <t>GEADM CI 132/2015</t>
  </si>
  <si>
    <t>Recife / Caruaru / Recife</t>
  </si>
  <si>
    <t>VISITA AO EXPRESSO DE CARUARU</t>
  </si>
  <si>
    <t>Luciana Vieira Lira</t>
  </si>
  <si>
    <t>347.640-5</t>
  </si>
  <si>
    <t>990.321.124-49</t>
  </si>
  <si>
    <t>GGP CI 060/2015</t>
  </si>
  <si>
    <t>VISITA AO EXPRESSO DE CARUARU, AGENCIA DO TRABALHO E EXPRESSO CIDADÃO</t>
  </si>
  <si>
    <t>GTRAB CI 049/2015</t>
  </si>
  <si>
    <t>Recife / Bairro do Pantanal Ibura / Recife</t>
  </si>
  <si>
    <t>GTRAB CI 050/2015</t>
  </si>
  <si>
    <t>Recife / Afogados / Recife</t>
  </si>
  <si>
    <t>diária cancelada</t>
  </si>
  <si>
    <t>GTRAB CI 37/2015</t>
  </si>
  <si>
    <t>329.806-0</t>
  </si>
  <si>
    <t>GTRAB CI 36/2015</t>
  </si>
  <si>
    <t>144.912-5</t>
  </si>
  <si>
    <t>476.644.104-44</t>
  </si>
  <si>
    <t>Treinamento do novo sistema de gerenciamento de identidade</t>
  </si>
  <si>
    <t>Recife/Goiana/Igarassu/Recife</t>
  </si>
  <si>
    <t>Reunião da Câmara Temática e Inovação Inclusiva</t>
  </si>
  <si>
    <t>GEADM CI 140/2015</t>
  </si>
  <si>
    <t>Recife/Ipojuca/Cabo de Santo Agostinho/Recife</t>
  </si>
  <si>
    <t>Visita as agências para Inventário de Bens patrimoniais</t>
  </si>
  <si>
    <t>GTRAB CI 51/2015</t>
  </si>
  <si>
    <t>Ação Cidadania do projeto Olinda em Ação</t>
  </si>
  <si>
    <t>GTRAB CI 38/2015</t>
  </si>
  <si>
    <t>Supervisão na agência de Palmares</t>
  </si>
  <si>
    <t>Supervisão na agência de Paudalho</t>
  </si>
  <si>
    <t>Christiano Cabral Araújo Santos</t>
  </si>
  <si>
    <t>355.670-0</t>
  </si>
  <si>
    <t>026.367.834-23</t>
  </si>
  <si>
    <t>GTRAB CI 47 /2015</t>
  </si>
  <si>
    <t>Supervisão na agência de Escada</t>
  </si>
  <si>
    <t>Supervisão na agência de Goiana</t>
  </si>
  <si>
    <t>Supervisão na agência de Camaragibe</t>
  </si>
  <si>
    <t>Recife/Nazaré da Mata/Recife</t>
  </si>
  <si>
    <t>Supervisão na agência de Nazaré da Mata</t>
  </si>
  <si>
    <t>Supervisão na agência de Igarassu</t>
  </si>
  <si>
    <t>Supervisão na agência de Paulista</t>
  </si>
  <si>
    <t>Recife/Bezerros/Recife</t>
  </si>
  <si>
    <t>Supervisão na agência de Bezerros</t>
  </si>
  <si>
    <t>Bairro ibura de baixo/Recife</t>
  </si>
  <si>
    <t>Ação Ocupação Social</t>
  </si>
  <si>
    <t>Ação do MTE</t>
  </si>
  <si>
    <t>Recife/Vitória/Recife</t>
  </si>
  <si>
    <t>Supervisão na agência de Vitória de Santo Antão</t>
  </si>
  <si>
    <t>SEC.EXEC.M.P.E.F.E CI 34/2015</t>
  </si>
  <si>
    <t>Recife/Brasília – DF/Recife</t>
  </si>
  <si>
    <t>Reunião junto ao SENAES/MTE e a SEMPETQ</t>
  </si>
  <si>
    <t>Não houve passagem – foi por conta própria</t>
  </si>
  <si>
    <t>079.171.664-30</t>
  </si>
  <si>
    <t>GINTER CI 51/2015</t>
  </si>
  <si>
    <t>Participará de Orientação Profissional</t>
  </si>
  <si>
    <t>GEMPE CI 28/2015</t>
  </si>
  <si>
    <t>Recife/Serra Talhada/Recife</t>
  </si>
  <si>
    <t>Participará do Encontro Regional de Agentes de Desenvolvimento(ads) do Sertão do Pajeú</t>
  </si>
  <si>
    <t>285.048.524-15</t>
  </si>
  <si>
    <t>GTRAB CI 054/2015</t>
  </si>
  <si>
    <t>Recife/Jaboatão dos Guararapes/Recife</t>
  </si>
  <si>
    <t>GTRAB CI 048/2015</t>
  </si>
  <si>
    <t>Recife/Ilha de Itamaracá/Recife</t>
  </si>
  <si>
    <t>Projeto Desenvolvimento dos catadores e Catadoras de PE</t>
  </si>
  <si>
    <t>Recife/Timbaúba/Recife</t>
  </si>
  <si>
    <t>Projeto Promoção de Ações Integradas de Economia Solidária em PE</t>
  </si>
  <si>
    <t>GTRAB CI 055/2015</t>
  </si>
  <si>
    <t>Thays Priscila Lima dos Santos</t>
  </si>
  <si>
    <t>366.494-5</t>
  </si>
  <si>
    <t>064.942.794-73</t>
  </si>
  <si>
    <t>Recife/ Paulista /Recife</t>
  </si>
  <si>
    <t>Projeto Novos Talentos</t>
  </si>
  <si>
    <t>Serviço operacional de Santa Cruz de Capibaribe em subistituição da servidora Klaine Melissa Gomes De Lima</t>
  </si>
  <si>
    <t>1 integrais e  1parcial</t>
  </si>
  <si>
    <t>GTRAB CI 72/2015</t>
  </si>
  <si>
    <t>Recife/Macaparana/Recife</t>
  </si>
  <si>
    <t>Visita de monitoramento  das turmas Programa Novos Talentos  2015</t>
  </si>
  <si>
    <t>GTRAB CI 71/2015</t>
  </si>
  <si>
    <t>Recife/Quipapá/Recife</t>
  </si>
  <si>
    <t>Visita de monitoramento  das turmas Mãe Coruja</t>
  </si>
  <si>
    <t>Recife/Maraial/Recife</t>
  </si>
  <si>
    <t>Recife/Jaqueiral/Recife</t>
  </si>
  <si>
    <t>Jose Nicodemos Fernandes</t>
  </si>
  <si>
    <t>GTRAB CI 58/2015</t>
  </si>
  <si>
    <t>Recife/ Bairro do Coque(RMR) / Recife</t>
  </si>
  <si>
    <t>GTRAB CI N 58/2015</t>
  </si>
  <si>
    <t>GTRAB CI N58/2015</t>
  </si>
  <si>
    <t>GTRAB CI N 57/2015</t>
  </si>
  <si>
    <t>Recife/Bairro de Nova Descoberta(RMR) / Recife</t>
  </si>
  <si>
    <t>GTRAB CI N 32/2015</t>
  </si>
  <si>
    <t>visita de  avaliação imóveis disponibilizados pela prefeitura do Recife</t>
  </si>
  <si>
    <t>GTRAB CI N 36/2015</t>
  </si>
  <si>
    <t>Recife/Araripina/Petrolina/Recife</t>
  </si>
  <si>
    <t>Visita de supervisão a agencia de araripina e petrolina</t>
  </si>
  <si>
    <t>1 parcial e 4 integral</t>
  </si>
  <si>
    <t>Maria da Dores Mota Limeira</t>
  </si>
  <si>
    <t>GTRAB CI N 60/2015</t>
  </si>
  <si>
    <t>Credenciamento do Seguro Desemprego</t>
  </si>
  <si>
    <t>GTRAB CI N 085/2015</t>
  </si>
  <si>
    <t>Recife/Ibimirim/Recife</t>
  </si>
  <si>
    <t>Reunião da Câmara Temática de Tecnologia Inclusiva no serviço de Tecnologia Alternativa – SERTA</t>
  </si>
  <si>
    <t>GTRAB CI N 59/2015</t>
  </si>
  <si>
    <t>Recife/Bairro de Santo Amaro(RMR)/Recife</t>
  </si>
  <si>
    <t>Participará de Ação Rede de Cidadania pelo Governo Presente – EMISSÃO DE  CTPS</t>
  </si>
  <si>
    <t>Eloadir Pereira da Silva</t>
  </si>
  <si>
    <t>227.019-6</t>
  </si>
  <si>
    <t>541.340.054-34</t>
  </si>
  <si>
    <t>GETIC CI Nº 155/2015</t>
  </si>
  <si>
    <t>GETIC  Nº 156/2015</t>
  </si>
  <si>
    <t>Recife/Arcoverde/Serra Talhada/ Salgueiro/Petrolina/Araripina/Recife</t>
  </si>
  <si>
    <t>Visita técnica ao Sertão de Pernambuco para substituição de microcomputadores</t>
  </si>
  <si>
    <t>1 parcial e 4 integrais integral</t>
  </si>
  <si>
    <t>GTRAB CI 61/2015</t>
  </si>
  <si>
    <t>Recife/ Bairro Dois Unidos(RMR) / Recife</t>
  </si>
  <si>
    <t>Luciana Medeiros e Silva</t>
  </si>
  <si>
    <t>356.878-4</t>
  </si>
  <si>
    <t>019.599.604-66</t>
  </si>
  <si>
    <t>GTRAB CI 62/2015</t>
  </si>
  <si>
    <t>Treinamento da CTPS Informatizada</t>
  </si>
  <si>
    <t>Jesiel Luiz do Nascimento</t>
  </si>
  <si>
    <t>213.946-4</t>
  </si>
  <si>
    <t>459.552.124-34</t>
  </si>
  <si>
    <t>GTRAB CI Nº 23/2015</t>
  </si>
  <si>
    <t>Participará de uma Reunião GT Fonset no MTE, em Brasília – DF</t>
  </si>
  <si>
    <t>GTRAB CI 063/2015</t>
  </si>
  <si>
    <t>Recife/Bairro de Dois Carneiros</t>
  </si>
  <si>
    <t>GTRAB CI N 09/2015</t>
  </si>
  <si>
    <t>Evento Solene em comemoração ao 26º aniversário do Serviço de Tecnologia Alternativa SERTA</t>
  </si>
  <si>
    <t>GASEC CI Nº 16/2015</t>
  </si>
  <si>
    <t>Reunião com o Ministro sobre a liberação dos recursos relativo ao Convênio SINE/PE nº 48/2012 a 2017 II etapa que acontecerá em Brasília</t>
  </si>
  <si>
    <t>GTRAB CI Nº65/2015</t>
  </si>
  <si>
    <t>Ação cidadania projeto Olinda – Emissão de CTPS</t>
  </si>
  <si>
    <t>GTRAB CI Nº 65/2015</t>
  </si>
  <si>
    <t>Recife/Olinda/recife</t>
  </si>
  <si>
    <t>GTRAB CI Nº065/2015</t>
  </si>
  <si>
    <t>Busca de arquivo da Agência do Trabalho de Ipojuca</t>
  </si>
  <si>
    <t>GTRAB CI nº 64/2015</t>
  </si>
  <si>
    <t>Bairro do Ibura de Baixo – RMR</t>
  </si>
  <si>
    <t>357612-4</t>
  </si>
  <si>
    <r>
      <t>GTRAB CI  56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/2015</t>
    </r>
  </si>
  <si>
    <t>III SEMINÁRIO NACIONAL SENAES – PRÓ – CATADOR</t>
  </si>
  <si>
    <t>328366-4</t>
  </si>
  <si>
    <t>GTRAB CI 10/2015</t>
  </si>
  <si>
    <t>Participará do Evento dos Agentes de Desevolvimento  do Serão de São Francisco pelo Sebre e Petrolina</t>
  </si>
  <si>
    <t>PLANILHA DE PASSAGENS AÉREAS E DIÁRIAS – SEMPETQ – MÊS DE FEVEREIRO 2015</t>
  </si>
  <si>
    <t>PLANILHA DE PASSAGENS AÉREAS E DIÁRIAS – SEMPETQ – MÊS DE MARÇO 2015</t>
  </si>
  <si>
    <t>Floresta/Afogados da Ingazeira/Arcoverde-carro</t>
  </si>
  <si>
    <t>Natalia Sampaio Ramos</t>
  </si>
  <si>
    <t>VISITARÁ AS UNIDADE DE ATENDIMENTO/ IMPLANTAÇÃODO PROGRAMA DE MELHORIA NA QUALIDADE DE ATENDIMENTO</t>
  </si>
  <si>
    <t>31/03-IPOJUCA</t>
  </si>
  <si>
    <t>GERH CI 20/2015</t>
  </si>
  <si>
    <t>PLANILHA DE PASSAGENS AÉREAS E DIÁRIAS – SEMPETQ – MÊS DE ABRIL 2015</t>
  </si>
  <si>
    <t>01/04 CABO</t>
  </si>
  <si>
    <t>VISITARÁ AS UNIDADES DE ATENDIMENTO PARA IMPLANTAÇÃO DO PROGRAMA DE MELHORIA NA QUALIDADE DE ATENDIMENTO</t>
  </si>
  <si>
    <t>Não houve a compra da Passagem Aérea</t>
  </si>
  <si>
    <t>Será necessária a devolução da diária referente a Petrolina, uma vez que a mesma não compareceu no período indicado.</t>
  </si>
  <si>
    <t>Valores a serem confirmados</t>
  </si>
  <si>
    <t>Complemento Recife Caruaru</t>
  </si>
  <si>
    <t>GTRAB CI 22/2015</t>
  </si>
  <si>
    <t>GTRAB CI 18/2015</t>
  </si>
  <si>
    <t>GTRAB CI 19/2015</t>
  </si>
  <si>
    <t>GTRAB CI 20/2015</t>
  </si>
  <si>
    <t>Recife/Santa Cruz do Capibaribe/ Recife</t>
  </si>
  <si>
    <t>SEGEST 13/2015</t>
  </si>
  <si>
    <t>Recife / Brasília / Recife</t>
  </si>
  <si>
    <t>REUNIÃO M.T.E</t>
  </si>
  <si>
    <t>PLANILHA DE PASSAGENS AÉREAS E DIÁRIAS – SEMPETQ – MÊS DE JUNHO 2015</t>
  </si>
  <si>
    <t>PLANILHA DE PASSAGENS AÉREAS E DIÁRIAS – SEMPETQ – MÊS DE MAIO 2015</t>
  </si>
  <si>
    <t>CANCELADA CI/ 23  2015</t>
  </si>
  <si>
    <t>PLANILHA DE PASSAGENS AÉREAS E DIÁRIAS – SEMPETQ – MÊS DE JULHO 2015</t>
  </si>
  <si>
    <t>colocar na planilha de agosto 2015</t>
  </si>
  <si>
    <t>PLANILHA DE PASSAGENS AÉREAS E DIÁRIAS – SEMPETQ – MÊS DE AGOSTO 2015</t>
  </si>
  <si>
    <t>1 parcial e 4 integrais</t>
  </si>
  <si>
    <t>Recife / Araripina /Arcoverde/Salgueiro/Serra Talhada/ Petrolina/Recife</t>
  </si>
  <si>
    <t>Apoio ao setor de informática</t>
  </si>
  <si>
    <t>01 parcial e 04 integrais</t>
  </si>
  <si>
    <t>GTRAB CI Nº 22/2015</t>
  </si>
  <si>
    <t>SÓ PASSAGEM</t>
  </si>
  <si>
    <t>363893-6</t>
  </si>
  <si>
    <t>GQUAL CI 81/2015</t>
  </si>
  <si>
    <t>GTRAB CI Nº 66/2015</t>
  </si>
  <si>
    <t>GTRAB CI Nº10A/2015</t>
  </si>
  <si>
    <t>GTRAB CI nº 40/2015</t>
  </si>
  <si>
    <t>GTRAB CI Nº169/2015</t>
  </si>
  <si>
    <t>Paulo Nogueira de Andrade]</t>
  </si>
  <si>
    <t>GTRAB CI Nº 67/2015</t>
  </si>
  <si>
    <t>Laryssa Reggida Tvares do Nascimento</t>
  </si>
  <si>
    <t>362.387-4</t>
  </si>
  <si>
    <t>056.321.114-82</t>
  </si>
  <si>
    <t>GTRAB CI Nº 68/2015</t>
  </si>
  <si>
    <t>Sirlene Batista Fragoso</t>
  </si>
  <si>
    <t>355.758-8</t>
  </si>
  <si>
    <t>073.059.724-52</t>
  </si>
  <si>
    <t>GTRAB CI Nº 69/2015</t>
  </si>
  <si>
    <t>Raiana Barreto Viana</t>
  </si>
  <si>
    <t>366.492-9</t>
  </si>
  <si>
    <t>020.168.225-70</t>
  </si>
  <si>
    <t>355.587-9</t>
  </si>
  <si>
    <t>045.106.174-68</t>
  </si>
  <si>
    <t>GTRAB CI nº 71/2015</t>
  </si>
  <si>
    <t>GTRAB CI nº 70/2015</t>
  </si>
  <si>
    <t>355.558-7</t>
  </si>
  <si>
    <t>João Sérgio da Silva Lima</t>
  </si>
  <si>
    <t>Tássio Patrese  de Lima Santos</t>
  </si>
  <si>
    <t>355.585-2</t>
  </si>
  <si>
    <t>045.227.414-13</t>
  </si>
  <si>
    <t>Sheysa Danyelle de Freitas Leite</t>
  </si>
  <si>
    <t>355.574-7</t>
  </si>
  <si>
    <t>046.360.874-70</t>
  </si>
  <si>
    <t xml:space="preserve">Joelma de Menezes Velozo </t>
  </si>
  <si>
    <t xml:space="preserve">Jezielle de Fátima Farias da Cunha </t>
  </si>
  <si>
    <t>Carolina Vieira de Melo de A . Lima</t>
  </si>
  <si>
    <t>014.990.884-93</t>
  </si>
  <si>
    <t>Guilherme de Almeida  Silva</t>
  </si>
  <si>
    <t>GTIC   CI Nº 175/2015</t>
  </si>
  <si>
    <t>GTIC   CI Nº 176/2015</t>
  </si>
  <si>
    <t>GTIC   CI Nº 177/2015</t>
  </si>
  <si>
    <t>GTIC   CI Nº 73/2015</t>
  </si>
  <si>
    <t>GTRAB CI Nº76/2015</t>
  </si>
  <si>
    <t>GTRAB CI Nº75/2015</t>
  </si>
  <si>
    <t>Jamilly Gregório de Morais</t>
  </si>
  <si>
    <t>Fernanda Lopes Araújo Lessa</t>
  </si>
  <si>
    <t>GQUAL CI 91/2015</t>
  </si>
  <si>
    <t>Iranildo Ferreira da Silva</t>
  </si>
  <si>
    <t>GTRAB CI Nº74/2015</t>
  </si>
  <si>
    <t>454.723274-15</t>
  </si>
  <si>
    <t>Tilândsia Luciula Nunes</t>
  </si>
  <si>
    <t>473.046504-00</t>
  </si>
  <si>
    <t>GTIC   Nº 189/2015</t>
  </si>
  <si>
    <t>Recife/Condado/São Vicente Ferrer/Recife</t>
  </si>
  <si>
    <t xml:space="preserve">Realizará visita de monitoramento das turmas do programa  Mãe Coruja 2015. </t>
  </si>
  <si>
    <t>Recife/Vertentes/Recife</t>
  </si>
  <si>
    <t>Participará de Reunião sobre o novo processo de Credenciamento de Gerenciamento de Identidde (GERID) MTE</t>
  </si>
  <si>
    <t>Recife/Lagoa de Itaenga/Tracunhaém /Recife</t>
  </si>
  <si>
    <t>Participará da visita técnica da Secretaria Nacional de Economia Solidária – SENAES /MTE ap projeto Integra da Mata Norte</t>
  </si>
  <si>
    <t>Realizará substituição de  microcomputadores das agencias de Goiana, Nazaré da Mata, Paudalho , Palmares e Escada.</t>
  </si>
  <si>
    <t>RecifeEscada/Recife</t>
  </si>
  <si>
    <t>Apoio ao TI para substiutição de microcomputadores das Ag~encias do Trabaho de Escada, Goiana, Nazaré da Mata, Palmares e Paudalho.,</t>
  </si>
  <si>
    <t>Goiana /Bairro do Espinheiro/Recife</t>
  </si>
  <si>
    <t xml:space="preserve">Treinamento de CTPS Informatizada </t>
  </si>
  <si>
    <t>Petrolina/Araripina/Recife/Araripina/Petrolina</t>
  </si>
  <si>
    <t>Reunião de Alinhamento de PCG2 e redução dos horários da Agências</t>
  </si>
  <si>
    <t>Petrolina/Recife/Petrolina</t>
  </si>
  <si>
    <t>Araripina/Recife/Araripina</t>
  </si>
  <si>
    <t>Garanhuns/Recife/Garanhuns</t>
  </si>
  <si>
    <t>São Lourenço da Mata/Recife/São Lourenço da Mata</t>
  </si>
  <si>
    <t>Vitória de Santo Antão/Recife/Vitória de Santo Antão</t>
  </si>
  <si>
    <t xml:space="preserve">Visita técnica para solucionar problemas na rede da Internet </t>
  </si>
  <si>
    <t>Recife/Vitória de Santo Antão/Recife</t>
  </si>
  <si>
    <t xml:space="preserve">Visita técnica para substituir os microcomputadores </t>
  </si>
  <si>
    <t>Recife/ Belo Jardim/ Bezerros / Caruaru/Garanhuns/ Pesqueira/ Santa Cruz de Capibaribe/Recife</t>
  </si>
  <si>
    <t>4 integrais e 1 parcial</t>
  </si>
  <si>
    <t>Bairro de Marcos Freire – RMR</t>
  </si>
  <si>
    <t>Ação MTE – Ação Rede de Cidadania Emissão de CTPS</t>
  </si>
  <si>
    <t>Recife / Brasília – DF/ Recife</t>
  </si>
  <si>
    <t xml:space="preserve">Reunião do MTE acerca da Emenda Constitucional – Ações Projovem Trabalhador </t>
  </si>
  <si>
    <t>Jardim Rio Doce – Olinda/PE</t>
  </si>
  <si>
    <t>Ação MTE – Ação do Projeto Olinda em Ação – Emissão de CTPS</t>
  </si>
  <si>
    <t>Recife/Camaragibe/São Lourenço/Recife</t>
  </si>
  <si>
    <t>Substituição de Microcomputadores nas agencias</t>
  </si>
  <si>
    <t>Recife/Cabo de Santo Agostinho/Recife</t>
  </si>
  <si>
    <t>PLANILHA DE PASSAGENS AÉREAS E DIÁRIAS – SEMPETQ – MÊS DE SETEMBRO 2015</t>
  </si>
  <si>
    <t>Kelly Pessoa</t>
  </si>
  <si>
    <t>Celso Alexandre Amaral Miranda Filho</t>
  </si>
  <si>
    <t>Evandro Avelar</t>
  </si>
  <si>
    <t>Franciso Souza</t>
  </si>
  <si>
    <t>Raiana Viana</t>
  </si>
  <si>
    <t>Fernanda Lessa</t>
  </si>
  <si>
    <t>Luciana Wanderley</t>
  </si>
  <si>
    <t>Apoio ao TI para substiutição de microcomputadores das Ag~encias do Trabaho de Escada, Goiana, Nazaré da Mata, Palmares e Paudalho.</t>
  </si>
  <si>
    <t>Apoio ao TI para substiutição de microcomputadores das Agências do Trabaho de Escada, Goiana, Nazaré da Mata, Palmares e Paudalho.</t>
  </si>
  <si>
    <t>01/10/201</t>
  </si>
  <si>
    <t>Apoio ao TI para substiutição de microcomputadores das Agências do Trabaho de Escada, Goiana, Nazaré da Mata, Palmares e Paudalho</t>
  </si>
  <si>
    <t>Realizará substituição de  microcomputadores das agências de Goiana, Nazaré da Mata, Paudalho , Palmares e Escada.</t>
  </si>
  <si>
    <t>Recife/Brasilia/Recife</t>
  </si>
  <si>
    <t>CI N°. 56A/2015</t>
  </si>
  <si>
    <t>CI N°. 22/2015</t>
  </si>
  <si>
    <t>CI N°.16/2015</t>
  </si>
  <si>
    <t>CI N°. 69/2015</t>
  </si>
  <si>
    <t>CI N°. 91/2015</t>
  </si>
  <si>
    <t>Ofício N°. 25/2015</t>
  </si>
  <si>
    <t>Participação no II Encontro dos Agentes do Sistema Público do Trabalho, Emprego e Renda - 2015</t>
  </si>
  <si>
    <t>Reunião sobre GT FONSET</t>
  </si>
  <si>
    <t>Reunião sobre liberação de recursos do Convênio</t>
  </si>
  <si>
    <t>Reunião no Ministério do Trabalho e Emprego sobre Emenda Federal</t>
  </si>
  <si>
    <t>Particiapação no III Seminário Nacional SENAES - Pró-Catador</t>
  </si>
  <si>
    <t>045.106.174-88</t>
  </si>
  <si>
    <t>/</t>
  </si>
  <si>
    <t>PLANILHA DE PASSAGENS AÉREAS E DIÁRIAS – SEMPETQ – MÊS DE OUTUBRO 2015</t>
  </si>
  <si>
    <t>GTRAB CI Nº 25/2015</t>
  </si>
  <si>
    <t>Participará do Encontro dos Agentes do Sistema Público de Trabalho Emprego e Rend – 2015  Brasília – DF</t>
  </si>
  <si>
    <t>passagem aerea</t>
  </si>
  <si>
    <t>Substituiçao de Microcomputadores nas agencias</t>
  </si>
  <si>
    <t>GTRAB CI nº 55/2015</t>
  </si>
  <si>
    <t>Recife/São Lourenço/Recife</t>
  </si>
  <si>
    <t>Realizará atividades de Intermediação</t>
  </si>
  <si>
    <t>GTRAB CI nº 56/2015</t>
  </si>
  <si>
    <t>Bezerros/Paudalho/Bezerros</t>
  </si>
  <si>
    <t>Myke Felipe Ribeiro Santos</t>
  </si>
  <si>
    <t>355.757-0</t>
  </si>
  <si>
    <t>068.778..444-16</t>
  </si>
  <si>
    <t>GTRAB CI nº 78/2015</t>
  </si>
  <si>
    <t>Salgueiro/Araripina/Salgueiro</t>
  </si>
  <si>
    <t>177.603-7</t>
  </si>
  <si>
    <t>GTRAB CI nº 77/2015</t>
  </si>
  <si>
    <t>Bairro Ibura Monte Verde</t>
  </si>
  <si>
    <t>Ação Rede Cidadania – Emissão de CTPS</t>
  </si>
  <si>
    <t>329.816.7</t>
  </si>
  <si>
    <t>GTRAB CI nº 63/2015</t>
  </si>
  <si>
    <t>Carpina/Recife/Carpina</t>
  </si>
  <si>
    <t>31º Reunião Extraordinária do Conselho Estadual de Economia Popular Solidária de PE</t>
  </si>
  <si>
    <t>Gravatá/Recife/Gravatá</t>
  </si>
  <si>
    <t>GTRAB CI Nº 12/2015</t>
  </si>
  <si>
    <t>Recife/Salvador/Recife</t>
  </si>
  <si>
    <t>Encontro de Gestores de políticas públicas de economia solidária</t>
  </si>
  <si>
    <t>2 integrais e 1 parcial</t>
  </si>
  <si>
    <t>Erika Maria Gallindo Rego</t>
  </si>
  <si>
    <t>355.653-0</t>
  </si>
  <si>
    <t>027.105.684-38</t>
  </si>
  <si>
    <t>GTRAB CI Nº 81/2015</t>
  </si>
  <si>
    <t>Processo seletivo na agência de Garanhuns</t>
  </si>
  <si>
    <t>3 integrais e 01 parcial</t>
  </si>
  <si>
    <t>GTRAB CI nº 13/2012</t>
  </si>
  <si>
    <t>Fórum ecosol mata sul p/ discutir estratégias de negociação da divida ativa dos assentados e agricultores</t>
  </si>
  <si>
    <t>GQUAL CI Nº 98/2015</t>
  </si>
  <si>
    <t>Recife/Bonito/Recife</t>
  </si>
  <si>
    <t>Monitoramento das turmas do mãe coruja</t>
  </si>
  <si>
    <t>Recife/Condado/Recife</t>
  </si>
  <si>
    <t>Recife/Xexeu/Solidão/Recife</t>
  </si>
  <si>
    <t>GTRAB CI nº 79/2015</t>
  </si>
  <si>
    <t>Emissão de CTPS</t>
  </si>
  <si>
    <t>Tislandsia Luciula Nunes Macedo</t>
  </si>
  <si>
    <t>473.046.04-00</t>
  </si>
  <si>
    <t>GTRAB CI 59/2015</t>
  </si>
  <si>
    <t>Realizará orientação profissional</t>
  </si>
  <si>
    <t>030.077254-88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</si>
</sst>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&quot;R$&quot;\ #,##0.00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00000A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66FF66"/>
        <bgColor rgb="FF99CC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3" fillId="0" borderId="0" xfId="0" applyFont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/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/>
    <xf numFmtId="0" fontId="4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483840</xdr:colOff>
      <xdr:row>0</xdr:row>
      <xdr:rowOff>65160</xdr:rowOff>
    </xdr:from>
    <xdr:to>
      <xdr:col>6</xdr:col>
      <xdr:colOff>833400</xdr:colOff>
      <xdr:row>0</xdr:row>
      <xdr:rowOff>1278720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134040" y="65160"/>
          <a:ext cx="2647440" cy="1213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840240</xdr:colOff>
      <xdr:row>0</xdr:row>
      <xdr:rowOff>65160</xdr:rowOff>
    </xdr:from>
    <xdr:to>
      <xdr:col>5</xdr:col>
      <xdr:colOff>864513</xdr:colOff>
      <xdr:row>0</xdr:row>
      <xdr:rowOff>1278720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134760" y="65160"/>
          <a:ext cx="2647440" cy="1213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869739</xdr:colOff>
      <xdr:row>0</xdr:row>
      <xdr:rowOff>128880</xdr:rowOff>
    </xdr:from>
    <xdr:to>
      <xdr:col>6</xdr:col>
      <xdr:colOff>1145436</xdr:colOff>
      <xdr:row>5</xdr:row>
      <xdr:rowOff>178273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288656" y="128880"/>
          <a:ext cx="2540530" cy="1213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408914</xdr:colOff>
      <xdr:row>0</xdr:row>
      <xdr:rowOff>192160</xdr:rowOff>
    </xdr:from>
    <xdr:to>
      <xdr:col>5</xdr:col>
      <xdr:colOff>2932947</xdr:colOff>
      <xdr:row>0</xdr:row>
      <xdr:rowOff>1405720</xdr:rowOff>
    </xdr:to>
    <xdr:pic>
      <xdr:nvPicPr>
        <xdr:cNvPr id="4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690247" y="192160"/>
          <a:ext cx="2524033" cy="1213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1160323</xdr:colOff>
      <xdr:row>0</xdr:row>
      <xdr:rowOff>21599</xdr:rowOff>
    </xdr:from>
    <xdr:to>
      <xdr:col>5</xdr:col>
      <xdr:colOff>3550863</xdr:colOff>
      <xdr:row>0</xdr:row>
      <xdr:rowOff>1164166</xdr:rowOff>
    </xdr:to>
    <xdr:pic>
      <xdr:nvPicPr>
        <xdr:cNvPr id="3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118740" y="21599"/>
          <a:ext cx="2390540" cy="114256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1020157</xdr:colOff>
      <xdr:row>0</xdr:row>
      <xdr:rowOff>95250</xdr:rowOff>
    </xdr:from>
    <xdr:to>
      <xdr:col>8</xdr:col>
      <xdr:colOff>62050</xdr:colOff>
      <xdr:row>0</xdr:row>
      <xdr:rowOff>1248832</xdr:rowOff>
    </xdr:to>
    <xdr:pic>
      <xdr:nvPicPr>
        <xdr:cNvPr id="5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475990" y="95250"/>
          <a:ext cx="2777810" cy="115358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576929</xdr:colOff>
      <xdr:row>0</xdr:row>
      <xdr:rowOff>0</xdr:rowOff>
    </xdr:from>
    <xdr:to>
      <xdr:col>7</xdr:col>
      <xdr:colOff>393106</xdr:colOff>
      <xdr:row>0</xdr:row>
      <xdr:rowOff>1026582</xdr:rowOff>
    </xdr:to>
    <xdr:pic>
      <xdr:nvPicPr>
        <xdr:cNvPr id="6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821096" y="0"/>
          <a:ext cx="2747760" cy="102658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1333500</xdr:colOff>
      <xdr:row>0</xdr:row>
      <xdr:rowOff>104775</xdr:rowOff>
    </xdr:from>
    <xdr:to>
      <xdr:col>8</xdr:col>
      <xdr:colOff>871335</xdr:colOff>
      <xdr:row>0</xdr:row>
      <xdr:rowOff>1247775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943725" y="104775"/>
          <a:ext cx="2747760" cy="114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1323976</xdr:colOff>
      <xdr:row>0</xdr:row>
      <xdr:rowOff>95250</xdr:rowOff>
    </xdr:from>
    <xdr:to>
      <xdr:col>8</xdr:col>
      <xdr:colOff>1724025</xdr:colOff>
      <xdr:row>3</xdr:row>
      <xdr:rowOff>123825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143876" y="95250"/>
          <a:ext cx="3228974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1"/>
  <sheetViews>
    <sheetView tabSelected="1" zoomScale="90" zoomScaleNormal="90" workbookViewId="0">
      <selection activeCell="A4" sqref="A4:M451"/>
    </sheetView>
  </sheetViews>
  <sheetFormatPr defaultRowHeight="12.75"/>
  <cols>
    <col min="1" max="1" width="42.85546875"/>
    <col min="2" max="2" width="18.42578125"/>
    <col min="3" max="4" width="21.140625"/>
    <col min="5" max="5" width="18.85546875"/>
    <col min="6" max="6" width="34.42578125"/>
    <col min="7" max="7" width="17.85546875"/>
    <col min="8" max="8" width="16.42578125"/>
    <col min="9" max="9" width="45.7109375" style="1"/>
    <col min="10" max="10" width="19.5703125"/>
    <col min="11" max="11" width="20.42578125" style="2"/>
    <col min="12" max="12" width="20.42578125"/>
    <col min="13" max="13" width="42.140625" style="3"/>
    <col min="14" max="1025" width="11.5703125"/>
  </cols>
  <sheetData>
    <row r="1" spans="1:13" ht="42.6" customHeight="1"/>
    <row r="2" spans="1:13" ht="42.6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42.6" customHeight="1">
      <c r="A3" s="3"/>
      <c r="B3" s="3"/>
      <c r="C3" s="3"/>
      <c r="D3" s="3"/>
      <c r="E3" s="3"/>
      <c r="F3" s="3"/>
      <c r="G3" s="3"/>
      <c r="H3" s="3"/>
      <c r="I3" s="4"/>
      <c r="J3" s="3"/>
      <c r="K3" s="5"/>
      <c r="L3" s="3"/>
    </row>
    <row r="4" spans="1:13" ht="54.2" customHeight="1">
      <c r="A4" s="54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4" t="s">
        <v>6</v>
      </c>
      <c r="G4" s="54" t="s">
        <v>7</v>
      </c>
      <c r="H4" s="54" t="s">
        <v>8</v>
      </c>
      <c r="I4" s="55" t="s">
        <v>9</v>
      </c>
      <c r="J4" s="54" t="s">
        <v>10</v>
      </c>
      <c r="K4" s="55" t="s">
        <v>11</v>
      </c>
      <c r="L4" s="55" t="s">
        <v>12</v>
      </c>
      <c r="M4" s="54" t="s">
        <v>13</v>
      </c>
    </row>
    <row r="5" spans="1:13" ht="42.6" customHeight="1">
      <c r="A5" s="56" t="s">
        <v>14</v>
      </c>
      <c r="B5" s="57" t="s">
        <v>15</v>
      </c>
      <c r="C5" s="57" t="s">
        <v>16</v>
      </c>
      <c r="D5" s="57" t="s">
        <v>17</v>
      </c>
      <c r="E5" s="58">
        <v>42040</v>
      </c>
      <c r="F5" s="59" t="s">
        <v>18</v>
      </c>
      <c r="G5" s="58">
        <v>42041</v>
      </c>
      <c r="H5" s="58">
        <v>42041</v>
      </c>
      <c r="I5" s="60" t="s">
        <v>19</v>
      </c>
      <c r="J5" s="57" t="s">
        <v>20</v>
      </c>
      <c r="K5" s="61"/>
      <c r="L5" s="57">
        <v>17.52</v>
      </c>
      <c r="M5" s="42"/>
    </row>
    <row r="6" spans="1:13" ht="42.6" customHeight="1">
      <c r="A6" s="56" t="s">
        <v>21</v>
      </c>
      <c r="B6" s="57" t="s">
        <v>22</v>
      </c>
      <c r="C6" s="57" t="s">
        <v>23</v>
      </c>
      <c r="D6" s="57" t="s">
        <v>24</v>
      </c>
      <c r="E6" s="58">
        <v>42045</v>
      </c>
      <c r="F6" s="57" t="s">
        <v>25</v>
      </c>
      <c r="G6" s="58">
        <v>42060</v>
      </c>
      <c r="H6" s="58">
        <v>42061</v>
      </c>
      <c r="I6" s="60" t="s">
        <v>26</v>
      </c>
      <c r="J6" s="57" t="s">
        <v>27</v>
      </c>
      <c r="K6" s="61">
        <v>1724.27</v>
      </c>
      <c r="L6" s="57">
        <v>308.83</v>
      </c>
      <c r="M6" s="42"/>
    </row>
    <row r="7" spans="1:13" ht="42.6" customHeight="1">
      <c r="A7" s="56" t="s">
        <v>14</v>
      </c>
      <c r="B7" s="57" t="s">
        <v>15</v>
      </c>
      <c r="C7" s="57" t="s">
        <v>16</v>
      </c>
      <c r="D7" s="57" t="s">
        <v>28</v>
      </c>
      <c r="E7" s="58">
        <v>42046</v>
      </c>
      <c r="F7" s="59" t="s">
        <v>18</v>
      </c>
      <c r="G7" s="58">
        <v>42046</v>
      </c>
      <c r="H7" s="58">
        <v>42046</v>
      </c>
      <c r="I7" s="60" t="s">
        <v>29</v>
      </c>
      <c r="J7" s="57" t="s">
        <v>20</v>
      </c>
      <c r="K7" s="61"/>
      <c r="L7" s="57">
        <v>17.52</v>
      </c>
      <c r="M7" s="42"/>
    </row>
    <row r="8" spans="1:13" ht="42.6" customHeight="1">
      <c r="A8" s="56" t="s">
        <v>14</v>
      </c>
      <c r="B8" s="57" t="s">
        <v>15</v>
      </c>
      <c r="C8" s="57" t="s">
        <v>16</v>
      </c>
      <c r="D8" s="57" t="s">
        <v>30</v>
      </c>
      <c r="E8" s="58">
        <v>42059</v>
      </c>
      <c r="F8" s="59" t="s">
        <v>31</v>
      </c>
      <c r="G8" s="58">
        <v>42059</v>
      </c>
      <c r="H8" s="58">
        <v>42059</v>
      </c>
      <c r="I8" s="60" t="s">
        <v>32</v>
      </c>
      <c r="J8" s="57" t="s">
        <v>20</v>
      </c>
      <c r="K8" s="61"/>
      <c r="L8" s="57">
        <v>17.52</v>
      </c>
      <c r="M8" s="42"/>
    </row>
    <row r="9" spans="1:13" ht="42.6" customHeight="1">
      <c r="A9" s="150" t="s">
        <v>33</v>
      </c>
      <c r="B9" s="57" t="s">
        <v>34</v>
      </c>
      <c r="C9" s="57" t="s">
        <v>35</v>
      </c>
      <c r="D9" s="62" t="s">
        <v>36</v>
      </c>
      <c r="E9" s="58">
        <v>42054</v>
      </c>
      <c r="F9" s="151" t="s">
        <v>25</v>
      </c>
      <c r="G9" s="58">
        <v>42059</v>
      </c>
      <c r="H9" s="58">
        <v>42061</v>
      </c>
      <c r="I9" s="60" t="s">
        <v>37</v>
      </c>
      <c r="J9" s="57" t="s">
        <v>38</v>
      </c>
      <c r="K9" s="61">
        <f>1668+48.67+7.6</f>
        <v>1724.27</v>
      </c>
      <c r="L9" s="151">
        <v>546.39</v>
      </c>
      <c r="M9" s="42"/>
    </row>
    <row r="10" spans="1:13" ht="42.6" customHeight="1">
      <c r="A10" s="150"/>
      <c r="B10" s="57" t="s">
        <v>34</v>
      </c>
      <c r="C10" s="57" t="s">
        <v>35</v>
      </c>
      <c r="D10" s="62" t="s">
        <v>39</v>
      </c>
      <c r="E10" s="58">
        <v>42048</v>
      </c>
      <c r="F10" s="151"/>
      <c r="G10" s="58"/>
      <c r="H10" s="63" t="s">
        <v>40</v>
      </c>
      <c r="I10" s="60"/>
      <c r="J10" s="57"/>
      <c r="K10" s="61">
        <f>120+7.6</f>
        <v>127.6</v>
      </c>
      <c r="L10" s="151"/>
      <c r="M10" s="42"/>
    </row>
    <row r="11" spans="1:13" ht="42.6" customHeight="1">
      <c r="A11" s="150"/>
      <c r="B11" s="57" t="s">
        <v>34</v>
      </c>
      <c r="C11" s="57" t="s">
        <v>35</v>
      </c>
      <c r="D11" s="152" t="s">
        <v>41</v>
      </c>
      <c r="E11" s="153">
        <v>42054</v>
      </c>
      <c r="F11" s="151"/>
      <c r="G11" s="58"/>
      <c r="H11" s="63" t="s">
        <v>42</v>
      </c>
      <c r="I11" s="60"/>
      <c r="J11" s="57"/>
      <c r="K11" s="61">
        <f>7.6+120</f>
        <v>127.6</v>
      </c>
      <c r="L11" s="151"/>
      <c r="M11" s="42"/>
    </row>
    <row r="12" spans="1:13" ht="42.6" customHeight="1">
      <c r="A12" s="150"/>
      <c r="B12" s="57" t="s">
        <v>34</v>
      </c>
      <c r="C12" s="57" t="s">
        <v>35</v>
      </c>
      <c r="D12" s="152"/>
      <c r="E12" s="153"/>
      <c r="F12" s="151"/>
      <c r="G12" s="58"/>
      <c r="H12" s="63" t="s">
        <v>43</v>
      </c>
      <c r="I12" s="60"/>
      <c r="J12" s="57"/>
      <c r="K12" s="61">
        <f>1218.9+24.64+7.6</f>
        <v>1251.1400000000001</v>
      </c>
      <c r="L12" s="151"/>
      <c r="M12" s="42"/>
    </row>
    <row r="13" spans="1:13" ht="42.6" customHeight="1">
      <c r="A13" s="56" t="s">
        <v>44</v>
      </c>
      <c r="B13" s="57" t="s">
        <v>45</v>
      </c>
      <c r="C13" s="57" t="s">
        <v>46</v>
      </c>
      <c r="D13" s="62" t="s">
        <v>47</v>
      </c>
      <c r="E13" s="58">
        <v>42055</v>
      </c>
      <c r="F13" s="57" t="s">
        <v>25</v>
      </c>
      <c r="G13" s="58">
        <v>42072</v>
      </c>
      <c r="H13" s="58">
        <v>42073</v>
      </c>
      <c r="I13" s="60" t="s">
        <v>48</v>
      </c>
      <c r="J13" s="57" t="s">
        <v>27</v>
      </c>
      <c r="K13" s="61">
        <f>1005.9+24.64+7.6+769+24.03+7.6</f>
        <v>1838.7699999999998</v>
      </c>
      <c r="L13" s="57">
        <v>228.08</v>
      </c>
      <c r="M13" s="42"/>
    </row>
    <row r="14" spans="1:13" ht="42.6" customHeight="1">
      <c r="A14" s="56" t="s">
        <v>49</v>
      </c>
      <c r="B14" s="64" t="s">
        <v>50</v>
      </c>
      <c r="C14" s="64" t="s">
        <v>51</v>
      </c>
      <c r="D14" s="151" t="s">
        <v>52</v>
      </c>
      <c r="E14" s="58">
        <v>42058</v>
      </c>
      <c r="F14" s="59" t="s">
        <v>53</v>
      </c>
      <c r="G14" s="58">
        <v>42063</v>
      </c>
      <c r="H14" s="58">
        <v>42063</v>
      </c>
      <c r="I14" s="65" t="s">
        <v>54</v>
      </c>
      <c r="J14" s="57" t="s">
        <v>20</v>
      </c>
      <c r="K14" s="61"/>
      <c r="L14" s="57">
        <v>17.52</v>
      </c>
      <c r="M14" s="42"/>
    </row>
    <row r="15" spans="1:13" ht="42.6" customHeight="1">
      <c r="A15" s="56" t="s">
        <v>55</v>
      </c>
      <c r="B15" s="57" t="s">
        <v>56</v>
      </c>
      <c r="C15" s="57" t="s">
        <v>57</v>
      </c>
      <c r="D15" s="151"/>
      <c r="E15" s="58">
        <v>42058</v>
      </c>
      <c r="F15" s="59" t="s">
        <v>58</v>
      </c>
      <c r="G15" s="58">
        <v>42063</v>
      </c>
      <c r="H15" s="58">
        <v>42063</v>
      </c>
      <c r="I15" s="65" t="s">
        <v>54</v>
      </c>
      <c r="J15" s="57" t="s">
        <v>20</v>
      </c>
      <c r="K15" s="61"/>
      <c r="L15" s="57">
        <v>17.52</v>
      </c>
      <c r="M15" s="42"/>
    </row>
    <row r="16" spans="1:13" ht="42.6" customHeight="1">
      <c r="A16" s="56" t="s">
        <v>59</v>
      </c>
      <c r="B16" s="66" t="s">
        <v>60</v>
      </c>
      <c r="C16" s="66" t="s">
        <v>61</v>
      </c>
      <c r="D16" s="151"/>
      <c r="E16" s="58">
        <v>42058</v>
      </c>
      <c r="F16" s="59" t="s">
        <v>62</v>
      </c>
      <c r="G16" s="58">
        <v>42063</v>
      </c>
      <c r="H16" s="58">
        <v>42063</v>
      </c>
      <c r="I16" s="65" t="s">
        <v>54</v>
      </c>
      <c r="J16" s="57" t="s">
        <v>20</v>
      </c>
      <c r="K16" s="61"/>
      <c r="L16" s="57">
        <v>17.52</v>
      </c>
      <c r="M16" s="42"/>
    </row>
    <row r="17" spans="1:13" ht="42.6" customHeight="1">
      <c r="A17" s="56" t="s">
        <v>63</v>
      </c>
      <c r="B17" s="57" t="s">
        <v>64</v>
      </c>
      <c r="C17" s="57" t="s">
        <v>65</v>
      </c>
      <c r="D17" s="151"/>
      <c r="E17" s="58">
        <v>42058</v>
      </c>
      <c r="F17" s="59" t="s">
        <v>66</v>
      </c>
      <c r="G17" s="58">
        <v>42064</v>
      </c>
      <c r="H17" s="58">
        <v>42064</v>
      </c>
      <c r="I17" s="65" t="s">
        <v>54</v>
      </c>
      <c r="J17" s="57" t="s">
        <v>67</v>
      </c>
      <c r="K17" s="61"/>
      <c r="L17" s="57">
        <v>17.52</v>
      </c>
      <c r="M17" s="42"/>
    </row>
    <row r="18" spans="1:13" ht="42.6" customHeight="1">
      <c r="A18" s="56" t="s">
        <v>68</v>
      </c>
      <c r="B18" s="57" t="s">
        <v>69</v>
      </c>
      <c r="C18" s="57" t="s">
        <v>70</v>
      </c>
      <c r="D18" s="151"/>
      <c r="E18" s="58">
        <v>42058</v>
      </c>
      <c r="F18" s="59" t="s">
        <v>66</v>
      </c>
      <c r="G18" s="58">
        <v>42064</v>
      </c>
      <c r="H18" s="58">
        <v>42064</v>
      </c>
      <c r="I18" s="65" t="s">
        <v>54</v>
      </c>
      <c r="J18" s="57" t="s">
        <v>67</v>
      </c>
      <c r="K18" s="61"/>
      <c r="L18" s="57">
        <v>17.52</v>
      </c>
      <c r="M18" s="42"/>
    </row>
    <row r="19" spans="1:13" ht="42.6" customHeight="1">
      <c r="A19" s="56" t="s">
        <v>49</v>
      </c>
      <c r="B19" s="64" t="s">
        <v>50</v>
      </c>
      <c r="C19" s="64" t="s">
        <v>51</v>
      </c>
      <c r="D19" s="151" t="s">
        <v>71</v>
      </c>
      <c r="E19" s="58">
        <v>42058</v>
      </c>
      <c r="F19" s="59" t="s">
        <v>66</v>
      </c>
      <c r="G19" s="58">
        <v>42062</v>
      </c>
      <c r="H19" s="58">
        <v>42062</v>
      </c>
      <c r="I19" s="65" t="s">
        <v>54</v>
      </c>
      <c r="J19" s="57" t="s">
        <v>20</v>
      </c>
      <c r="K19" s="61"/>
      <c r="L19" s="57">
        <v>17.52</v>
      </c>
      <c r="M19" s="42"/>
    </row>
    <row r="20" spans="1:13" ht="42.6" customHeight="1">
      <c r="A20" s="56" t="s">
        <v>55</v>
      </c>
      <c r="B20" s="57" t="s">
        <v>56</v>
      </c>
      <c r="C20" s="57" t="s">
        <v>57</v>
      </c>
      <c r="D20" s="151"/>
      <c r="E20" s="58">
        <v>42058</v>
      </c>
      <c r="F20" s="59" t="s">
        <v>66</v>
      </c>
      <c r="G20" s="58">
        <v>42062</v>
      </c>
      <c r="H20" s="58">
        <v>42062</v>
      </c>
      <c r="I20" s="65" t="s">
        <v>54</v>
      </c>
      <c r="J20" s="57" t="s">
        <v>20</v>
      </c>
      <c r="K20" s="61"/>
      <c r="L20" s="57">
        <v>17.52</v>
      </c>
      <c r="M20" s="42"/>
    </row>
    <row r="21" spans="1:13" ht="42.6" customHeight="1">
      <c r="A21" s="56" t="s">
        <v>68</v>
      </c>
      <c r="B21" s="57" t="s">
        <v>69</v>
      </c>
      <c r="C21" s="57" t="s">
        <v>70</v>
      </c>
      <c r="D21" s="151"/>
      <c r="E21" s="58">
        <v>42058</v>
      </c>
      <c r="F21" s="59" t="s">
        <v>58</v>
      </c>
      <c r="G21" s="58">
        <v>42062</v>
      </c>
      <c r="H21" s="58">
        <v>42062</v>
      </c>
      <c r="I21" s="65" t="s">
        <v>54</v>
      </c>
      <c r="J21" s="57" t="s">
        <v>20</v>
      </c>
      <c r="K21" s="61"/>
      <c r="L21" s="57">
        <v>17.52</v>
      </c>
      <c r="M21" s="42"/>
    </row>
    <row r="22" spans="1:13" ht="42.6" customHeight="1">
      <c r="A22" s="56" t="s">
        <v>59</v>
      </c>
      <c r="B22" s="66" t="s">
        <v>60</v>
      </c>
      <c r="C22" s="66" t="s">
        <v>61</v>
      </c>
      <c r="D22" s="151"/>
      <c r="E22" s="58">
        <v>42058</v>
      </c>
      <c r="F22" s="59" t="s">
        <v>66</v>
      </c>
      <c r="G22" s="58">
        <v>42062</v>
      </c>
      <c r="H22" s="58">
        <v>42062</v>
      </c>
      <c r="I22" s="65" t="s">
        <v>54</v>
      </c>
      <c r="J22" s="57" t="s">
        <v>20</v>
      </c>
      <c r="K22" s="61"/>
      <c r="L22" s="57">
        <v>17.52</v>
      </c>
      <c r="M22" s="42"/>
    </row>
    <row r="23" spans="1:13" ht="42.6" customHeight="1">
      <c r="A23" s="56" t="s">
        <v>63</v>
      </c>
      <c r="B23" s="57" t="s">
        <v>64</v>
      </c>
      <c r="C23" s="57" t="s">
        <v>65</v>
      </c>
      <c r="D23" s="151"/>
      <c r="E23" s="58">
        <v>42058</v>
      </c>
      <c r="F23" s="59" t="s">
        <v>66</v>
      </c>
      <c r="G23" s="58">
        <v>42062</v>
      </c>
      <c r="H23" s="58">
        <v>42062</v>
      </c>
      <c r="I23" s="65" t="s">
        <v>54</v>
      </c>
      <c r="J23" s="57" t="s">
        <v>20</v>
      </c>
      <c r="K23" s="61"/>
      <c r="L23" s="57">
        <v>17.52</v>
      </c>
      <c r="M23" s="42"/>
    </row>
    <row r="24" spans="1:13" ht="42.6" customHeight="1">
      <c r="A24" s="56" t="s">
        <v>59</v>
      </c>
      <c r="B24" s="66" t="s">
        <v>60</v>
      </c>
      <c r="C24" s="66" t="s">
        <v>61</v>
      </c>
      <c r="D24" s="151" t="s">
        <v>72</v>
      </c>
      <c r="E24" s="58">
        <v>42058</v>
      </c>
      <c r="F24" s="59" t="s">
        <v>73</v>
      </c>
      <c r="G24" s="58">
        <v>42060</v>
      </c>
      <c r="H24" s="58">
        <v>42060</v>
      </c>
      <c r="I24" s="65" t="s">
        <v>54</v>
      </c>
      <c r="J24" s="57" t="s">
        <v>20</v>
      </c>
      <c r="K24" s="61"/>
      <c r="L24" s="57">
        <v>17.52</v>
      </c>
      <c r="M24" s="42"/>
    </row>
    <row r="25" spans="1:13" ht="42.6" customHeight="1">
      <c r="A25" s="56" t="s">
        <v>55</v>
      </c>
      <c r="B25" s="57" t="s">
        <v>56</v>
      </c>
      <c r="C25" s="57" t="s">
        <v>57</v>
      </c>
      <c r="D25" s="151"/>
      <c r="E25" s="58">
        <v>42058</v>
      </c>
      <c r="F25" s="59" t="s">
        <v>74</v>
      </c>
      <c r="G25" s="58">
        <v>42060</v>
      </c>
      <c r="H25" s="58">
        <v>42060</v>
      </c>
      <c r="I25" s="65" t="s">
        <v>54</v>
      </c>
      <c r="J25" s="57" t="s">
        <v>20</v>
      </c>
      <c r="K25" s="61"/>
      <c r="L25" s="57">
        <v>17.52</v>
      </c>
      <c r="M25" s="42"/>
    </row>
    <row r="26" spans="1:13" ht="42.6" customHeight="1">
      <c r="A26" s="56" t="s">
        <v>59</v>
      </c>
      <c r="B26" s="66" t="s">
        <v>60</v>
      </c>
      <c r="C26" s="66" t="s">
        <v>61</v>
      </c>
      <c r="D26" s="151"/>
      <c r="E26" s="58">
        <v>42058</v>
      </c>
      <c r="F26" s="59" t="s">
        <v>75</v>
      </c>
      <c r="G26" s="58">
        <v>42061</v>
      </c>
      <c r="H26" s="58">
        <v>42061</v>
      </c>
      <c r="I26" s="65" t="s">
        <v>54</v>
      </c>
      <c r="J26" s="57" t="s">
        <v>20</v>
      </c>
      <c r="K26" s="61"/>
      <c r="L26" s="57">
        <v>17.52</v>
      </c>
      <c r="M26" s="42"/>
    </row>
    <row r="27" spans="1:13" ht="42.6" customHeight="1">
      <c r="A27" s="56" t="s">
        <v>68</v>
      </c>
      <c r="B27" s="57" t="s">
        <v>69</v>
      </c>
      <c r="C27" s="57" t="s">
        <v>70</v>
      </c>
      <c r="D27" s="151"/>
      <c r="E27" s="58">
        <v>42058</v>
      </c>
      <c r="F27" s="59" t="s">
        <v>75</v>
      </c>
      <c r="G27" s="58">
        <v>42061</v>
      </c>
      <c r="H27" s="58">
        <v>42061</v>
      </c>
      <c r="I27" s="65" t="s">
        <v>54</v>
      </c>
      <c r="J27" s="57" t="s">
        <v>20</v>
      </c>
      <c r="K27" s="61"/>
      <c r="L27" s="57">
        <v>17.52</v>
      </c>
      <c r="M27" s="42"/>
    </row>
    <row r="28" spans="1:13" ht="42.6" customHeight="1">
      <c r="A28" s="67" t="s">
        <v>76</v>
      </c>
      <c r="B28" s="68" t="s">
        <v>77</v>
      </c>
      <c r="C28" s="68" t="s">
        <v>78</v>
      </c>
      <c r="D28" s="152" t="s">
        <v>79</v>
      </c>
      <c r="E28" s="58">
        <v>42059</v>
      </c>
      <c r="F28" s="57" t="s">
        <v>80</v>
      </c>
      <c r="G28" s="58">
        <v>42072</v>
      </c>
      <c r="H28" s="58">
        <v>42073</v>
      </c>
      <c r="I28" s="60" t="s">
        <v>81</v>
      </c>
      <c r="J28" s="57" t="s">
        <v>27</v>
      </c>
      <c r="K28" s="61">
        <f>160+43.99+7.6</f>
        <v>211.59</v>
      </c>
      <c r="L28" s="69">
        <v>71.53</v>
      </c>
      <c r="M28" s="154" t="s">
        <v>82</v>
      </c>
    </row>
    <row r="29" spans="1:13" ht="42.6" customHeight="1">
      <c r="A29" s="67" t="s">
        <v>83</v>
      </c>
      <c r="B29" s="68" t="s">
        <v>84</v>
      </c>
      <c r="C29" s="68" t="s">
        <v>85</v>
      </c>
      <c r="D29" s="152"/>
      <c r="E29" s="58">
        <v>42059</v>
      </c>
      <c r="F29" s="57" t="s">
        <v>80</v>
      </c>
      <c r="G29" s="58">
        <v>42072</v>
      </c>
      <c r="H29" s="58">
        <v>42073</v>
      </c>
      <c r="I29" s="60" t="s">
        <v>81</v>
      </c>
      <c r="J29" s="57" t="s">
        <v>27</v>
      </c>
      <c r="K29" s="61">
        <f>160+43.99+7.6</f>
        <v>211.59</v>
      </c>
      <c r="L29" s="57">
        <v>71.53</v>
      </c>
      <c r="M29" s="154"/>
    </row>
    <row r="30" spans="1:13" ht="42.6" customHeight="1">
      <c r="A30" s="67" t="s">
        <v>86</v>
      </c>
      <c r="B30" s="68" t="s">
        <v>87</v>
      </c>
      <c r="C30" s="68" t="s">
        <v>88</v>
      </c>
      <c r="D30" s="62" t="s">
        <v>89</v>
      </c>
      <c r="E30" s="58">
        <v>42059</v>
      </c>
      <c r="F30" s="57" t="s">
        <v>90</v>
      </c>
      <c r="G30" s="58">
        <v>42075</v>
      </c>
      <c r="H30" s="58">
        <v>42078</v>
      </c>
      <c r="I30" s="65" t="s">
        <v>91</v>
      </c>
      <c r="J30" s="57" t="s">
        <v>92</v>
      </c>
      <c r="K30" s="61"/>
      <c r="L30" s="57">
        <v>179.55</v>
      </c>
      <c r="M30" s="154" t="s">
        <v>93</v>
      </c>
    </row>
    <row r="31" spans="1:13" ht="42.6" customHeight="1">
      <c r="A31" s="67" t="s">
        <v>94</v>
      </c>
      <c r="B31" s="57" t="s">
        <v>95</v>
      </c>
      <c r="C31" s="57" t="s">
        <v>96</v>
      </c>
      <c r="D31" s="62" t="s">
        <v>97</v>
      </c>
      <c r="E31" s="58">
        <v>42059</v>
      </c>
      <c r="F31" s="57" t="s">
        <v>90</v>
      </c>
      <c r="G31" s="58">
        <v>42075</v>
      </c>
      <c r="H31" s="58">
        <v>42078</v>
      </c>
      <c r="I31" s="65" t="s">
        <v>91</v>
      </c>
      <c r="J31" s="57" t="s">
        <v>92</v>
      </c>
      <c r="K31" s="61"/>
      <c r="L31" s="57">
        <v>179.55</v>
      </c>
      <c r="M31" s="154"/>
    </row>
    <row r="32" spans="1:13" ht="42.6" customHeight="1">
      <c r="A32" s="56" t="s">
        <v>98</v>
      </c>
      <c r="B32" s="69" t="s">
        <v>99</v>
      </c>
      <c r="C32" s="69" t="s">
        <v>100</v>
      </c>
      <c r="D32" s="62" t="s">
        <v>101</v>
      </c>
      <c r="E32" s="58">
        <v>42060</v>
      </c>
      <c r="F32" s="57" t="s">
        <v>102</v>
      </c>
      <c r="G32" s="58">
        <v>42075</v>
      </c>
      <c r="H32" s="57" t="s">
        <v>103</v>
      </c>
      <c r="I32" s="65" t="s">
        <v>91</v>
      </c>
      <c r="J32" s="57" t="s">
        <v>92</v>
      </c>
      <c r="K32" s="61">
        <f>69+24.64+7.6</f>
        <v>101.24</v>
      </c>
      <c r="L32" s="57">
        <v>316.69</v>
      </c>
      <c r="M32" s="42"/>
    </row>
    <row r="33" spans="1:13" ht="42.6" customHeight="1">
      <c r="A33" s="56" t="s">
        <v>21</v>
      </c>
      <c r="B33" s="57" t="s">
        <v>22</v>
      </c>
      <c r="C33" s="57" t="s">
        <v>23</v>
      </c>
      <c r="D33" s="57" t="s">
        <v>104</v>
      </c>
      <c r="E33" s="58">
        <v>42060</v>
      </c>
      <c r="F33" s="57" t="s">
        <v>80</v>
      </c>
      <c r="G33" s="58">
        <v>42075</v>
      </c>
      <c r="H33" s="57" t="s">
        <v>103</v>
      </c>
      <c r="I33" s="65" t="s">
        <v>91</v>
      </c>
      <c r="J33" s="57" t="s">
        <v>92</v>
      </c>
      <c r="K33" s="61">
        <f>69+24.64+7.6</f>
        <v>101.24</v>
      </c>
      <c r="L33" s="57">
        <v>316.69</v>
      </c>
      <c r="M33" s="42"/>
    </row>
    <row r="34" spans="1:13" ht="42.6" customHeight="1">
      <c r="A34" s="56" t="s">
        <v>105</v>
      </c>
      <c r="B34" s="57" t="s">
        <v>106</v>
      </c>
      <c r="C34" s="57" t="s">
        <v>107</v>
      </c>
      <c r="D34" s="152" t="s">
        <v>108</v>
      </c>
      <c r="E34" s="58">
        <v>42065</v>
      </c>
      <c r="F34" s="57" t="s">
        <v>80</v>
      </c>
      <c r="G34" s="58">
        <v>42075</v>
      </c>
      <c r="H34" s="58">
        <v>42079</v>
      </c>
      <c r="I34" s="65" t="s">
        <v>91</v>
      </c>
      <c r="J34" s="57" t="s">
        <v>109</v>
      </c>
      <c r="K34" s="61">
        <f>229+43.99+7.6</f>
        <v>280.59000000000003</v>
      </c>
      <c r="L34" s="57">
        <f>(95.97*4)+28.78</f>
        <v>412.65999999999997</v>
      </c>
      <c r="M34" s="42"/>
    </row>
    <row r="35" spans="1:13" ht="42.6" customHeight="1">
      <c r="A35" s="59" t="s">
        <v>110</v>
      </c>
      <c r="B35" s="57" t="s">
        <v>111</v>
      </c>
      <c r="C35" s="57" t="s">
        <v>112</v>
      </c>
      <c r="D35" s="152"/>
      <c r="E35" s="58">
        <v>42065</v>
      </c>
      <c r="F35" s="57" t="s">
        <v>80</v>
      </c>
      <c r="G35" s="58">
        <v>42075</v>
      </c>
      <c r="H35" s="58">
        <v>42079</v>
      </c>
      <c r="I35" s="65" t="s">
        <v>91</v>
      </c>
      <c r="J35" s="57" t="s">
        <v>109</v>
      </c>
      <c r="K35" s="61">
        <f>245+43.99+7.6</f>
        <v>296.59000000000003</v>
      </c>
      <c r="L35" s="57">
        <f>(54.01*4)+17.52</f>
        <v>233.56</v>
      </c>
      <c r="M35" s="42"/>
    </row>
    <row r="36" spans="1:13" ht="42.6" customHeight="1">
      <c r="A36" s="56" t="s">
        <v>113</v>
      </c>
      <c r="B36" s="57" t="s">
        <v>114</v>
      </c>
      <c r="C36" s="57" t="s">
        <v>115</v>
      </c>
      <c r="D36" s="152"/>
      <c r="E36" s="58">
        <v>42065</v>
      </c>
      <c r="F36" s="57" t="s">
        <v>80</v>
      </c>
      <c r="G36" s="58">
        <v>42075</v>
      </c>
      <c r="H36" s="58">
        <v>42079</v>
      </c>
      <c r="I36" s="65" t="s">
        <v>91</v>
      </c>
      <c r="J36" s="57" t="s">
        <v>109</v>
      </c>
      <c r="K36" s="61">
        <f>245+43.99+7.6</f>
        <v>296.59000000000003</v>
      </c>
      <c r="L36" s="57">
        <f>(54.01*4)+17.52</f>
        <v>233.56</v>
      </c>
      <c r="M36" s="42"/>
    </row>
    <row r="37" spans="1:13" ht="42.6" customHeight="1">
      <c r="A37" s="56" t="s">
        <v>116</v>
      </c>
      <c r="B37" s="57" t="s">
        <v>117</v>
      </c>
      <c r="C37" s="57" t="s">
        <v>118</v>
      </c>
      <c r="D37" s="152"/>
      <c r="E37" s="58">
        <v>42065</v>
      </c>
      <c r="F37" s="57" t="s">
        <v>80</v>
      </c>
      <c r="G37" s="58">
        <v>42075</v>
      </c>
      <c r="H37" s="58">
        <v>42079</v>
      </c>
      <c r="I37" s="65" t="s">
        <v>91</v>
      </c>
      <c r="J37" s="57" t="s">
        <v>109</v>
      </c>
      <c r="K37" s="61">
        <f>245+43.99+7.6</f>
        <v>296.59000000000003</v>
      </c>
      <c r="L37" s="57">
        <f>(54.01*4)+17.52</f>
        <v>233.56</v>
      </c>
      <c r="M37" s="42"/>
    </row>
    <row r="38" spans="1:13" ht="42.6" customHeight="1">
      <c r="A38" s="56" t="s">
        <v>33</v>
      </c>
      <c r="B38" s="57" t="s">
        <v>34</v>
      </c>
      <c r="C38" s="57" t="s">
        <v>35</v>
      </c>
      <c r="D38" s="62" t="s">
        <v>119</v>
      </c>
      <c r="E38" s="58">
        <v>42065</v>
      </c>
      <c r="F38" s="57" t="s">
        <v>80</v>
      </c>
      <c r="G38" s="58">
        <v>42075</v>
      </c>
      <c r="H38" s="57" t="s">
        <v>103</v>
      </c>
      <c r="I38" s="65" t="s">
        <v>91</v>
      </c>
      <c r="J38" s="57" t="s">
        <v>92</v>
      </c>
      <c r="K38" s="61">
        <f>65+24.64+7.6</f>
        <v>97.24</v>
      </c>
      <c r="L38" s="57">
        <v>316.69</v>
      </c>
      <c r="M38" s="42"/>
    </row>
    <row r="39" spans="1:13" ht="42.6" customHeight="1">
      <c r="A39" s="56" t="s">
        <v>49</v>
      </c>
      <c r="B39" s="64" t="s">
        <v>50</v>
      </c>
      <c r="C39" s="64" t="s">
        <v>51</v>
      </c>
      <c r="D39" s="151" t="s">
        <v>120</v>
      </c>
      <c r="E39" s="58">
        <v>42058</v>
      </c>
      <c r="F39" s="59" t="s">
        <v>66</v>
      </c>
      <c r="G39" s="58">
        <v>42059</v>
      </c>
      <c r="H39" s="58">
        <v>42059</v>
      </c>
      <c r="I39" s="65" t="s">
        <v>54</v>
      </c>
      <c r="J39" s="57" t="s">
        <v>20</v>
      </c>
      <c r="K39" s="61"/>
      <c r="L39" s="57">
        <v>17.52</v>
      </c>
      <c r="M39" s="42"/>
    </row>
    <row r="40" spans="1:13" ht="42.6" customHeight="1">
      <c r="A40" s="56" t="s">
        <v>55</v>
      </c>
      <c r="B40" s="57" t="s">
        <v>56</v>
      </c>
      <c r="C40" s="57" t="s">
        <v>57</v>
      </c>
      <c r="D40" s="151"/>
      <c r="E40" s="58">
        <v>42058</v>
      </c>
      <c r="F40" s="59" t="s">
        <v>66</v>
      </c>
      <c r="G40" s="58">
        <v>42059</v>
      </c>
      <c r="H40" s="58">
        <v>42059</v>
      </c>
      <c r="I40" s="65" t="s">
        <v>54</v>
      </c>
      <c r="J40" s="57" t="s">
        <v>20</v>
      </c>
      <c r="K40" s="61"/>
      <c r="L40" s="57">
        <v>17.52</v>
      </c>
      <c r="M40" s="42"/>
    </row>
    <row r="41" spans="1:13" ht="42.6" customHeight="1">
      <c r="A41" s="56" t="s">
        <v>68</v>
      </c>
      <c r="B41" s="57" t="s">
        <v>69</v>
      </c>
      <c r="C41" s="57" t="s">
        <v>70</v>
      </c>
      <c r="D41" s="151"/>
      <c r="E41" s="58">
        <v>42058</v>
      </c>
      <c r="F41" s="59" t="s">
        <v>58</v>
      </c>
      <c r="G41" s="58">
        <v>42059</v>
      </c>
      <c r="H41" s="58">
        <v>42059</v>
      </c>
      <c r="I41" s="65" t="s">
        <v>54</v>
      </c>
      <c r="J41" s="57" t="s">
        <v>20</v>
      </c>
      <c r="K41" s="61"/>
      <c r="L41" s="57">
        <v>17.52</v>
      </c>
      <c r="M41" s="42"/>
    </row>
    <row r="42" spans="1:13" ht="42.6" customHeight="1">
      <c r="A42" s="56" t="s">
        <v>121</v>
      </c>
      <c r="B42" s="57" t="s">
        <v>122</v>
      </c>
      <c r="C42" s="57" t="s">
        <v>123</v>
      </c>
      <c r="D42" s="62" t="s">
        <v>124</v>
      </c>
      <c r="E42" s="58">
        <v>42062</v>
      </c>
      <c r="F42" s="57" t="s">
        <v>25</v>
      </c>
      <c r="G42" s="58">
        <v>42075</v>
      </c>
      <c r="H42" s="58">
        <v>42075</v>
      </c>
      <c r="I42" s="65" t="s">
        <v>125</v>
      </c>
      <c r="J42" s="57" t="s">
        <v>20</v>
      </c>
      <c r="K42" s="61">
        <f>229.9+24.64+7.6+1007+24.03+7.6</f>
        <v>1300.77</v>
      </c>
      <c r="L42" s="57">
        <v>71.27</v>
      </c>
      <c r="M42" s="42"/>
    </row>
    <row r="43" spans="1:13" ht="42.6" customHeight="1">
      <c r="A43" s="70" t="s">
        <v>126</v>
      </c>
      <c r="B43" s="69" t="s">
        <v>99</v>
      </c>
      <c r="C43" s="69" t="s">
        <v>100</v>
      </c>
      <c r="D43" s="71" t="s">
        <v>127</v>
      </c>
      <c r="E43" s="72">
        <v>42061</v>
      </c>
      <c r="F43" s="73" t="s">
        <v>128</v>
      </c>
      <c r="G43" s="72">
        <v>42083</v>
      </c>
      <c r="H43" s="72">
        <v>42084</v>
      </c>
      <c r="I43" s="74" t="s">
        <v>91</v>
      </c>
      <c r="J43" s="69" t="s">
        <v>27</v>
      </c>
      <c r="K43" s="75"/>
      <c r="L43" s="69">
        <v>124.75</v>
      </c>
      <c r="M43" s="42"/>
    </row>
    <row r="44" spans="1:13" ht="42.6" customHeight="1">
      <c r="A44" s="56" t="s">
        <v>98</v>
      </c>
      <c r="B44" s="69" t="s">
        <v>99</v>
      </c>
      <c r="C44" s="69" t="s">
        <v>100</v>
      </c>
      <c r="D44" s="62" t="s">
        <v>129</v>
      </c>
      <c r="E44" s="58">
        <v>42061</v>
      </c>
      <c r="F44" s="59" t="s">
        <v>130</v>
      </c>
      <c r="G44" s="58">
        <v>42103</v>
      </c>
      <c r="H44" s="58">
        <v>42105</v>
      </c>
      <c r="I44" s="65" t="s">
        <v>91</v>
      </c>
      <c r="J44" s="57" t="s">
        <v>38</v>
      </c>
      <c r="K44" s="61"/>
      <c r="L44" s="57">
        <v>220.72</v>
      </c>
      <c r="M44" s="42"/>
    </row>
    <row r="45" spans="1:13" ht="42.6" customHeight="1">
      <c r="A45" s="56" t="s">
        <v>98</v>
      </c>
      <c r="B45" s="69" t="s">
        <v>99</v>
      </c>
      <c r="C45" s="69" t="s">
        <v>100</v>
      </c>
      <c r="D45" s="62" t="s">
        <v>131</v>
      </c>
      <c r="E45" s="58">
        <v>42061</v>
      </c>
      <c r="F45" s="59" t="s">
        <v>132</v>
      </c>
      <c r="G45" s="58">
        <v>42117</v>
      </c>
      <c r="H45" s="58">
        <v>42118</v>
      </c>
      <c r="I45" s="65" t="s">
        <v>91</v>
      </c>
      <c r="J45" s="57" t="s">
        <v>27</v>
      </c>
      <c r="K45" s="61"/>
      <c r="L45" s="57">
        <v>124.75</v>
      </c>
      <c r="M45" s="42"/>
    </row>
    <row r="46" spans="1:13" ht="42.6" customHeight="1">
      <c r="A46" s="56" t="s">
        <v>133</v>
      </c>
      <c r="B46" s="57" t="s">
        <v>134</v>
      </c>
      <c r="C46" s="57" t="s">
        <v>135</v>
      </c>
      <c r="D46" s="71" t="s">
        <v>136</v>
      </c>
      <c r="E46" s="58">
        <v>42061</v>
      </c>
      <c r="F46" s="59" t="s">
        <v>137</v>
      </c>
      <c r="G46" s="58">
        <v>42117</v>
      </c>
      <c r="H46" s="58">
        <v>42118</v>
      </c>
      <c r="I46" s="65" t="s">
        <v>91</v>
      </c>
      <c r="J46" s="57" t="s">
        <v>27</v>
      </c>
      <c r="K46" s="61"/>
      <c r="L46" s="57">
        <v>71.53</v>
      </c>
      <c r="M46" s="42"/>
    </row>
    <row r="47" spans="1:13" ht="28.5">
      <c r="A47" s="67" t="s">
        <v>138</v>
      </c>
      <c r="B47" s="68" t="s">
        <v>139</v>
      </c>
      <c r="C47" s="68" t="s">
        <v>140</v>
      </c>
      <c r="D47" s="71" t="s">
        <v>141</v>
      </c>
      <c r="E47" s="58">
        <v>42061</v>
      </c>
      <c r="F47" s="59" t="s">
        <v>137</v>
      </c>
      <c r="G47" s="58">
        <v>42117</v>
      </c>
      <c r="H47" s="58">
        <v>42118</v>
      </c>
      <c r="I47" s="65" t="s">
        <v>91</v>
      </c>
      <c r="J47" s="57" t="s">
        <v>27</v>
      </c>
      <c r="K47" s="61"/>
      <c r="L47" s="76">
        <v>0</v>
      </c>
      <c r="M47" s="77" t="s">
        <v>142</v>
      </c>
    </row>
    <row r="48" spans="1:13" ht="42.6" customHeight="1">
      <c r="A48" s="56" t="s">
        <v>143</v>
      </c>
      <c r="B48" s="57" t="s">
        <v>144</v>
      </c>
      <c r="C48" s="57" t="s">
        <v>145</v>
      </c>
      <c r="D48" s="71" t="s">
        <v>146</v>
      </c>
      <c r="E48" s="58">
        <v>42061</v>
      </c>
      <c r="F48" s="59" t="s">
        <v>137</v>
      </c>
      <c r="G48" s="58">
        <v>42117</v>
      </c>
      <c r="H48" s="58">
        <v>42118</v>
      </c>
      <c r="I48" s="65" t="s">
        <v>91</v>
      </c>
      <c r="J48" s="57" t="s">
        <v>27</v>
      </c>
      <c r="K48" s="61"/>
      <c r="L48" s="57">
        <v>71.53</v>
      </c>
      <c r="M48" s="42"/>
    </row>
    <row r="49" spans="1:13" ht="42.6" customHeight="1">
      <c r="A49" s="56" t="s">
        <v>94</v>
      </c>
      <c r="B49" s="57" t="s">
        <v>95</v>
      </c>
      <c r="C49" s="57" t="s">
        <v>96</v>
      </c>
      <c r="D49" s="71" t="s">
        <v>147</v>
      </c>
      <c r="E49" s="58">
        <v>42061</v>
      </c>
      <c r="F49" s="59" t="s">
        <v>148</v>
      </c>
      <c r="G49" s="58">
        <v>42103</v>
      </c>
      <c r="H49" s="58">
        <v>42105</v>
      </c>
      <c r="I49" s="65" t="s">
        <v>91</v>
      </c>
      <c r="J49" s="57" t="s">
        <v>38</v>
      </c>
      <c r="K49" s="61"/>
      <c r="L49" s="57">
        <v>125.54</v>
      </c>
      <c r="M49" s="42"/>
    </row>
    <row r="50" spans="1:13" ht="42.6" customHeight="1">
      <c r="A50" s="56" t="s">
        <v>86</v>
      </c>
      <c r="B50" s="68" t="s">
        <v>87</v>
      </c>
      <c r="C50" s="68" t="s">
        <v>88</v>
      </c>
      <c r="D50" s="71" t="s">
        <v>149</v>
      </c>
      <c r="E50" s="58">
        <v>42061</v>
      </c>
      <c r="F50" s="59" t="s">
        <v>148</v>
      </c>
      <c r="G50" s="58">
        <v>42103</v>
      </c>
      <c r="H50" s="58">
        <v>42105</v>
      </c>
      <c r="I50" s="65" t="s">
        <v>91</v>
      </c>
      <c r="J50" s="57" t="s">
        <v>38</v>
      </c>
      <c r="K50" s="61"/>
      <c r="L50" s="57">
        <v>125.54</v>
      </c>
      <c r="M50" s="42"/>
    </row>
    <row r="51" spans="1:13" ht="38.25">
      <c r="A51" s="67" t="s">
        <v>98</v>
      </c>
      <c r="B51" s="69" t="s">
        <v>99</v>
      </c>
      <c r="C51" s="69" t="s">
        <v>100</v>
      </c>
      <c r="D51" s="69"/>
      <c r="E51" s="58">
        <v>42061</v>
      </c>
      <c r="F51" s="59" t="s">
        <v>150</v>
      </c>
      <c r="G51" s="58">
        <v>42082</v>
      </c>
      <c r="H51" s="58">
        <v>42084</v>
      </c>
      <c r="I51" s="65" t="s">
        <v>91</v>
      </c>
      <c r="J51" s="57" t="s">
        <v>38</v>
      </c>
      <c r="K51" s="78"/>
      <c r="L51" s="79">
        <v>0</v>
      </c>
      <c r="M51" s="80" t="s">
        <v>151</v>
      </c>
    </row>
    <row r="52" spans="1:13" ht="42.6" customHeight="1">
      <c r="A52" s="81" t="s">
        <v>133</v>
      </c>
      <c r="B52" s="66" t="s">
        <v>152</v>
      </c>
      <c r="C52" s="66" t="s">
        <v>153</v>
      </c>
      <c r="D52" s="82" t="s">
        <v>154</v>
      </c>
      <c r="E52" s="83">
        <v>42061</v>
      </c>
      <c r="F52" s="84" t="s">
        <v>155</v>
      </c>
      <c r="G52" s="83">
        <v>42082</v>
      </c>
      <c r="H52" s="83">
        <v>42084</v>
      </c>
      <c r="I52" s="85" t="s">
        <v>91</v>
      </c>
      <c r="J52" s="86" t="s">
        <v>38</v>
      </c>
      <c r="K52" s="87"/>
      <c r="L52" s="86">
        <v>125.54</v>
      </c>
      <c r="M52" s="42"/>
    </row>
    <row r="53" spans="1:13" ht="42.6" customHeight="1">
      <c r="A53" s="81" t="s">
        <v>143</v>
      </c>
      <c r="B53" s="66" t="s">
        <v>144</v>
      </c>
      <c r="C53" s="66" t="s">
        <v>145</v>
      </c>
      <c r="D53" s="82" t="s">
        <v>156</v>
      </c>
      <c r="E53" s="83">
        <v>42061</v>
      </c>
      <c r="F53" s="84" t="s">
        <v>155</v>
      </c>
      <c r="G53" s="83">
        <v>42082</v>
      </c>
      <c r="H53" s="83">
        <v>42084</v>
      </c>
      <c r="I53" s="85" t="s">
        <v>91</v>
      </c>
      <c r="J53" s="86" t="s">
        <v>38</v>
      </c>
      <c r="K53" s="87"/>
      <c r="L53" s="86">
        <v>125.54</v>
      </c>
      <c r="M53" s="42"/>
    </row>
    <row r="54" spans="1:13" ht="42.6" customHeight="1">
      <c r="A54" s="81" t="s">
        <v>138</v>
      </c>
      <c r="B54" s="66" t="s">
        <v>139</v>
      </c>
      <c r="C54" s="68" t="s">
        <v>140</v>
      </c>
      <c r="D54" s="82" t="s">
        <v>157</v>
      </c>
      <c r="E54" s="83">
        <v>42061</v>
      </c>
      <c r="F54" s="84" t="s">
        <v>155</v>
      </c>
      <c r="G54" s="83">
        <v>42082</v>
      </c>
      <c r="H54" s="83">
        <v>42084</v>
      </c>
      <c r="I54" s="85" t="s">
        <v>91</v>
      </c>
      <c r="J54" s="86" t="s">
        <v>38</v>
      </c>
      <c r="K54" s="87"/>
      <c r="L54" s="86">
        <v>125.54</v>
      </c>
      <c r="M54" s="42"/>
    </row>
    <row r="55" spans="1:13" ht="26.85" customHeight="1">
      <c r="A55" s="56" t="s">
        <v>158</v>
      </c>
      <c r="B55" s="57" t="s">
        <v>106</v>
      </c>
      <c r="C55" s="57" t="s">
        <v>107</v>
      </c>
      <c r="D55" s="152" t="s">
        <v>159</v>
      </c>
      <c r="E55" s="58">
        <v>42065</v>
      </c>
      <c r="F55" s="88" t="s">
        <v>160</v>
      </c>
      <c r="G55" s="58">
        <v>42075</v>
      </c>
      <c r="H55" s="63" t="s">
        <v>161</v>
      </c>
      <c r="I55" s="65" t="s">
        <v>162</v>
      </c>
      <c r="J55" s="57" t="s">
        <v>163</v>
      </c>
      <c r="K55" s="61"/>
      <c r="L55" s="57">
        <v>412.66</v>
      </c>
      <c r="M55" s="42"/>
    </row>
    <row r="56" spans="1:13" ht="28.5">
      <c r="A56" s="89" t="s">
        <v>110</v>
      </c>
      <c r="B56" s="57" t="s">
        <v>111</v>
      </c>
      <c r="C56" s="57" t="s">
        <v>112</v>
      </c>
      <c r="D56" s="152"/>
      <c r="E56" s="58">
        <v>42065</v>
      </c>
      <c r="F56" s="88" t="s">
        <v>160</v>
      </c>
      <c r="G56" s="58">
        <v>42075</v>
      </c>
      <c r="H56" s="63" t="s">
        <v>161</v>
      </c>
      <c r="I56" s="65" t="s">
        <v>162</v>
      </c>
      <c r="J56" s="57" t="s">
        <v>163</v>
      </c>
      <c r="K56" s="61"/>
      <c r="L56" s="57">
        <v>233.56</v>
      </c>
      <c r="M56" s="42"/>
    </row>
    <row r="57" spans="1:13" ht="28.5">
      <c r="A57" s="56" t="s">
        <v>113</v>
      </c>
      <c r="B57" s="57" t="s">
        <v>114</v>
      </c>
      <c r="C57" s="57" t="s">
        <v>115</v>
      </c>
      <c r="D57" s="152"/>
      <c r="E57" s="58">
        <v>42065</v>
      </c>
      <c r="F57" s="88" t="s">
        <v>160</v>
      </c>
      <c r="G57" s="58">
        <v>42075</v>
      </c>
      <c r="H57" s="63" t="s">
        <v>161</v>
      </c>
      <c r="I57" s="65" t="s">
        <v>162</v>
      </c>
      <c r="J57" s="57" t="s">
        <v>163</v>
      </c>
      <c r="K57" s="61"/>
      <c r="L57" s="57">
        <v>233.56</v>
      </c>
      <c r="M57" s="42"/>
    </row>
    <row r="58" spans="1:13" ht="28.5">
      <c r="A58" s="56" t="s">
        <v>116</v>
      </c>
      <c r="B58" s="57" t="s">
        <v>117</v>
      </c>
      <c r="C58" s="57" t="s">
        <v>117</v>
      </c>
      <c r="D58" s="152"/>
      <c r="E58" s="58">
        <v>42065</v>
      </c>
      <c r="F58" s="88" t="s">
        <v>160</v>
      </c>
      <c r="G58" s="58">
        <v>42075</v>
      </c>
      <c r="H58" s="63" t="s">
        <v>161</v>
      </c>
      <c r="I58" s="65" t="s">
        <v>162</v>
      </c>
      <c r="J58" s="57" t="s">
        <v>163</v>
      </c>
      <c r="K58" s="61"/>
      <c r="L58" s="57">
        <v>233.56</v>
      </c>
      <c r="M58" s="42"/>
    </row>
    <row r="59" spans="1:13" ht="14.1" customHeight="1">
      <c r="A59" s="67" t="s">
        <v>83</v>
      </c>
      <c r="B59" s="68" t="s">
        <v>84</v>
      </c>
      <c r="C59" s="68" t="s">
        <v>85</v>
      </c>
      <c r="D59" s="152" t="s">
        <v>164</v>
      </c>
      <c r="E59" s="58">
        <v>42067</v>
      </c>
      <c r="F59" s="62" t="s">
        <v>80</v>
      </c>
      <c r="G59" s="58">
        <v>42074</v>
      </c>
      <c r="H59" s="58">
        <v>42075</v>
      </c>
      <c r="I59" s="65" t="s">
        <v>91</v>
      </c>
      <c r="J59" s="57" t="s">
        <v>27</v>
      </c>
      <c r="K59" s="61">
        <f>74+7.6+80</f>
        <v>161.6</v>
      </c>
      <c r="L59" s="57">
        <v>71.53</v>
      </c>
      <c r="M59" s="155" t="s">
        <v>165</v>
      </c>
    </row>
    <row r="60" spans="1:13" ht="14.25">
      <c r="A60" s="67" t="s">
        <v>76</v>
      </c>
      <c r="B60" s="68" t="s">
        <v>77</v>
      </c>
      <c r="C60" s="68" t="s">
        <v>78</v>
      </c>
      <c r="D60" s="152"/>
      <c r="E60" s="58">
        <v>42067</v>
      </c>
      <c r="F60" s="62" t="s">
        <v>80</v>
      </c>
      <c r="G60" s="58">
        <v>42074</v>
      </c>
      <c r="H60" s="58">
        <v>42078</v>
      </c>
      <c r="I60" s="65" t="s">
        <v>91</v>
      </c>
      <c r="J60" s="57" t="s">
        <v>166</v>
      </c>
      <c r="K60" s="61">
        <f>7.6+80</f>
        <v>87.6</v>
      </c>
      <c r="L60" s="57">
        <v>233.56</v>
      </c>
      <c r="M60" s="155"/>
    </row>
    <row r="61" spans="1:13" ht="28.5">
      <c r="A61" s="56" t="s">
        <v>167</v>
      </c>
      <c r="B61" s="66" t="s">
        <v>168</v>
      </c>
      <c r="C61" s="66" t="s">
        <v>169</v>
      </c>
      <c r="D61" s="62" t="s">
        <v>170</v>
      </c>
      <c r="E61" s="58">
        <v>42062</v>
      </c>
      <c r="F61" s="88" t="s">
        <v>171</v>
      </c>
      <c r="G61" s="58">
        <v>42066</v>
      </c>
      <c r="H61" s="58">
        <v>42066</v>
      </c>
      <c r="I61" s="65" t="s">
        <v>172</v>
      </c>
      <c r="J61" s="57" t="s">
        <v>20</v>
      </c>
      <c r="K61" s="61"/>
      <c r="L61" s="57">
        <v>17.52</v>
      </c>
      <c r="M61" s="42"/>
    </row>
    <row r="62" spans="1:13" ht="26.85" customHeight="1">
      <c r="A62" s="56" t="s">
        <v>173</v>
      </c>
      <c r="B62" s="57" t="s">
        <v>174</v>
      </c>
      <c r="C62" s="57" t="s">
        <v>175</v>
      </c>
      <c r="D62" s="152" t="s">
        <v>176</v>
      </c>
      <c r="E62" s="58">
        <v>42065</v>
      </c>
      <c r="F62" s="88" t="s">
        <v>177</v>
      </c>
      <c r="G62" s="58">
        <v>42066</v>
      </c>
      <c r="H62" s="58">
        <v>42066</v>
      </c>
      <c r="I62" s="65" t="s">
        <v>178</v>
      </c>
      <c r="J62" s="57" t="s">
        <v>20</v>
      </c>
      <c r="K62" s="61"/>
      <c r="L62" s="57">
        <v>17.52</v>
      </c>
      <c r="M62" s="42"/>
    </row>
    <row r="63" spans="1:13" ht="28.5">
      <c r="A63" s="56" t="s">
        <v>179</v>
      </c>
      <c r="B63" s="57" t="s">
        <v>180</v>
      </c>
      <c r="C63" s="57" t="s">
        <v>181</v>
      </c>
      <c r="D63" s="152"/>
      <c r="E63" s="58">
        <v>42065</v>
      </c>
      <c r="F63" s="88" t="s">
        <v>177</v>
      </c>
      <c r="G63" s="58">
        <v>42066</v>
      </c>
      <c r="H63" s="58">
        <v>42066</v>
      </c>
      <c r="I63" s="65" t="s">
        <v>178</v>
      </c>
      <c r="J63" s="57" t="s">
        <v>20</v>
      </c>
      <c r="K63" s="61"/>
      <c r="L63" s="57">
        <v>17.52</v>
      </c>
      <c r="M63" s="42"/>
    </row>
    <row r="64" spans="1:13" ht="28.5">
      <c r="A64" s="56" t="s">
        <v>182</v>
      </c>
      <c r="B64" s="57" t="s">
        <v>183</v>
      </c>
      <c r="C64" s="57" t="s">
        <v>184</v>
      </c>
      <c r="D64" s="152"/>
      <c r="E64" s="58">
        <v>42065</v>
      </c>
      <c r="F64" s="88" t="s">
        <v>177</v>
      </c>
      <c r="G64" s="58">
        <v>42066</v>
      </c>
      <c r="H64" s="58">
        <v>42066</v>
      </c>
      <c r="I64" s="65" t="s">
        <v>178</v>
      </c>
      <c r="J64" s="57" t="s">
        <v>20</v>
      </c>
      <c r="K64" s="61"/>
      <c r="L64" s="57">
        <v>17.52</v>
      </c>
      <c r="M64" s="42"/>
    </row>
    <row r="65" spans="1:13" ht="28.5">
      <c r="A65" s="56" t="s">
        <v>167</v>
      </c>
      <c r="B65" s="66" t="s">
        <v>168</v>
      </c>
      <c r="C65" s="66" t="s">
        <v>169</v>
      </c>
      <c r="D65" s="152"/>
      <c r="E65" s="58">
        <v>42065</v>
      </c>
      <c r="F65" s="88" t="s">
        <v>177</v>
      </c>
      <c r="G65" s="58">
        <v>42066</v>
      </c>
      <c r="H65" s="58">
        <v>42066</v>
      </c>
      <c r="I65" s="65" t="s">
        <v>178</v>
      </c>
      <c r="J65" s="57" t="s">
        <v>20</v>
      </c>
      <c r="K65" s="61"/>
      <c r="L65" s="57">
        <v>17.52</v>
      </c>
      <c r="M65" s="42"/>
    </row>
    <row r="66" spans="1:13" ht="26.85" customHeight="1">
      <c r="A66" s="56" t="s">
        <v>185</v>
      </c>
      <c r="B66" s="57" t="s">
        <v>186</v>
      </c>
      <c r="C66" s="57" t="s">
        <v>187</v>
      </c>
      <c r="D66" s="152" t="s">
        <v>188</v>
      </c>
      <c r="E66" s="58">
        <v>42065</v>
      </c>
      <c r="F66" s="88" t="s">
        <v>177</v>
      </c>
      <c r="G66" s="58">
        <v>42066</v>
      </c>
      <c r="H66" s="58">
        <v>42066</v>
      </c>
      <c r="I66" s="65" t="s">
        <v>178</v>
      </c>
      <c r="J66" s="57" t="s">
        <v>20</v>
      </c>
      <c r="K66" s="61"/>
      <c r="L66" s="57">
        <v>17.52</v>
      </c>
      <c r="M66" s="42"/>
    </row>
    <row r="67" spans="1:13" ht="28.5">
      <c r="A67" s="56" t="s">
        <v>189</v>
      </c>
      <c r="B67" s="57" t="s">
        <v>190</v>
      </c>
      <c r="C67" s="57" t="s">
        <v>191</v>
      </c>
      <c r="D67" s="152"/>
      <c r="E67" s="58">
        <v>42065</v>
      </c>
      <c r="F67" s="88" t="s">
        <v>177</v>
      </c>
      <c r="G67" s="58">
        <v>42066</v>
      </c>
      <c r="H67" s="58">
        <v>42066</v>
      </c>
      <c r="I67" s="65" t="s">
        <v>178</v>
      </c>
      <c r="J67" s="57" t="s">
        <v>20</v>
      </c>
      <c r="K67" s="61"/>
      <c r="L67" s="57">
        <v>17.52</v>
      </c>
      <c r="M67" s="42"/>
    </row>
    <row r="68" spans="1:13" ht="28.5">
      <c r="A68" s="56" t="s">
        <v>192</v>
      </c>
      <c r="B68" s="57" t="s">
        <v>193</v>
      </c>
      <c r="C68" s="57" t="s">
        <v>194</v>
      </c>
      <c r="D68" s="152"/>
      <c r="E68" s="58">
        <v>42065</v>
      </c>
      <c r="F68" s="88" t="s">
        <v>177</v>
      </c>
      <c r="G68" s="58">
        <v>42066</v>
      </c>
      <c r="H68" s="58">
        <v>42066</v>
      </c>
      <c r="I68" s="65" t="s">
        <v>178</v>
      </c>
      <c r="J68" s="57" t="s">
        <v>20</v>
      </c>
      <c r="K68" s="61"/>
      <c r="L68" s="57">
        <v>17.52</v>
      </c>
      <c r="M68" s="42"/>
    </row>
    <row r="69" spans="1:13" ht="28.5">
      <c r="A69" s="56" t="s">
        <v>195</v>
      </c>
      <c r="B69" s="57" t="s">
        <v>196</v>
      </c>
      <c r="C69" s="57" t="s">
        <v>197</v>
      </c>
      <c r="D69" s="152"/>
      <c r="E69" s="58">
        <v>42065</v>
      </c>
      <c r="F69" s="88" t="s">
        <v>177</v>
      </c>
      <c r="G69" s="58">
        <v>42066</v>
      </c>
      <c r="H69" s="58">
        <v>42066</v>
      </c>
      <c r="I69" s="65" t="s">
        <v>178</v>
      </c>
      <c r="J69" s="57" t="s">
        <v>20</v>
      </c>
      <c r="K69" s="61"/>
      <c r="L69" s="57">
        <v>17.52</v>
      </c>
      <c r="M69" s="42"/>
    </row>
    <row r="70" spans="1:13" ht="26.85" customHeight="1">
      <c r="A70" s="56" t="s">
        <v>198</v>
      </c>
      <c r="B70" s="57" t="s">
        <v>199</v>
      </c>
      <c r="C70" s="57" t="s">
        <v>200</v>
      </c>
      <c r="D70" s="152" t="s">
        <v>201</v>
      </c>
      <c r="E70" s="58">
        <v>42065</v>
      </c>
      <c r="F70" s="88" t="s">
        <v>177</v>
      </c>
      <c r="G70" s="58">
        <v>42067</v>
      </c>
      <c r="H70" s="58">
        <v>42067</v>
      </c>
      <c r="I70" s="65" t="s">
        <v>178</v>
      </c>
      <c r="J70" s="57" t="s">
        <v>20</v>
      </c>
      <c r="K70" s="61"/>
      <c r="L70" s="57">
        <v>17.52</v>
      </c>
      <c r="M70" s="42"/>
    </row>
    <row r="71" spans="1:13" ht="28.5">
      <c r="A71" s="56" t="s">
        <v>202</v>
      </c>
      <c r="B71" s="57" t="s">
        <v>203</v>
      </c>
      <c r="C71" s="57" t="s">
        <v>204</v>
      </c>
      <c r="D71" s="152"/>
      <c r="E71" s="58">
        <v>42065</v>
      </c>
      <c r="F71" s="88" t="s">
        <v>177</v>
      </c>
      <c r="G71" s="58">
        <v>42067</v>
      </c>
      <c r="H71" s="58">
        <v>42067</v>
      </c>
      <c r="I71" s="65" t="s">
        <v>178</v>
      </c>
      <c r="J71" s="57" t="s">
        <v>20</v>
      </c>
      <c r="K71" s="61"/>
      <c r="L71" s="57">
        <v>17.52</v>
      </c>
      <c r="M71" s="42"/>
    </row>
    <row r="72" spans="1:13" ht="28.5">
      <c r="A72" s="56" t="s">
        <v>205</v>
      </c>
      <c r="B72" s="57" t="s">
        <v>203</v>
      </c>
      <c r="C72" s="57" t="s">
        <v>204</v>
      </c>
      <c r="D72" s="152"/>
      <c r="E72" s="58">
        <v>42065</v>
      </c>
      <c r="F72" s="88" t="s">
        <v>177</v>
      </c>
      <c r="G72" s="58">
        <v>42067</v>
      </c>
      <c r="H72" s="58">
        <v>42067</v>
      </c>
      <c r="I72" s="65" t="s">
        <v>178</v>
      </c>
      <c r="J72" s="57" t="s">
        <v>20</v>
      </c>
      <c r="K72" s="61"/>
      <c r="L72" s="57">
        <v>17.52</v>
      </c>
      <c r="M72" s="42"/>
    </row>
    <row r="73" spans="1:13" ht="26.85" customHeight="1">
      <c r="A73" s="56" t="s">
        <v>206</v>
      </c>
      <c r="B73" s="57" t="s">
        <v>207</v>
      </c>
      <c r="C73" s="57" t="s">
        <v>208</v>
      </c>
      <c r="D73" s="152" t="s">
        <v>209</v>
      </c>
      <c r="E73" s="58">
        <v>42062</v>
      </c>
      <c r="F73" s="88" t="s">
        <v>177</v>
      </c>
      <c r="G73" s="58">
        <v>42067</v>
      </c>
      <c r="H73" s="58">
        <v>42067</v>
      </c>
      <c r="I73" s="65" t="s">
        <v>178</v>
      </c>
      <c r="J73" s="57" t="s">
        <v>20</v>
      </c>
      <c r="K73" s="61"/>
      <c r="L73" s="57">
        <v>17.52</v>
      </c>
      <c r="M73" s="42"/>
    </row>
    <row r="74" spans="1:13" ht="28.5">
      <c r="A74" s="56" t="s">
        <v>210</v>
      </c>
      <c r="B74" s="57" t="s">
        <v>211</v>
      </c>
      <c r="C74" s="57" t="s">
        <v>212</v>
      </c>
      <c r="D74" s="152"/>
      <c r="E74" s="58">
        <v>42062</v>
      </c>
      <c r="F74" s="62" t="s">
        <v>177</v>
      </c>
      <c r="G74" s="58">
        <v>42067</v>
      </c>
      <c r="H74" s="58">
        <v>42067</v>
      </c>
      <c r="I74" s="65" t="s">
        <v>178</v>
      </c>
      <c r="J74" s="57" t="s">
        <v>20</v>
      </c>
      <c r="K74" s="61"/>
      <c r="L74" s="57">
        <v>17.52</v>
      </c>
      <c r="M74" s="42"/>
    </row>
    <row r="75" spans="1:13" ht="28.5">
      <c r="A75" s="56" t="s">
        <v>213</v>
      </c>
      <c r="B75" s="57" t="s">
        <v>214</v>
      </c>
      <c r="C75" s="57" t="s">
        <v>215</v>
      </c>
      <c r="D75" s="152"/>
      <c r="E75" s="58">
        <v>42062</v>
      </c>
      <c r="F75" s="62" t="s">
        <v>177</v>
      </c>
      <c r="G75" s="58">
        <v>42067</v>
      </c>
      <c r="H75" s="58">
        <v>42067</v>
      </c>
      <c r="I75" s="65" t="s">
        <v>178</v>
      </c>
      <c r="J75" s="57" t="s">
        <v>20</v>
      </c>
      <c r="K75" s="61"/>
      <c r="L75" s="57">
        <v>17.52</v>
      </c>
      <c r="M75" s="42"/>
    </row>
    <row r="76" spans="1:13" ht="28.5">
      <c r="A76" s="56" t="s">
        <v>216</v>
      </c>
      <c r="B76" s="57" t="s">
        <v>217</v>
      </c>
      <c r="C76" s="57" t="s">
        <v>218</v>
      </c>
      <c r="D76" s="152"/>
      <c r="E76" s="58">
        <v>42062</v>
      </c>
      <c r="F76" s="62" t="s">
        <v>177</v>
      </c>
      <c r="G76" s="58">
        <v>42067</v>
      </c>
      <c r="H76" s="58">
        <v>42067</v>
      </c>
      <c r="I76" s="65" t="s">
        <v>178</v>
      </c>
      <c r="J76" s="57" t="s">
        <v>20</v>
      </c>
      <c r="K76" s="61"/>
      <c r="L76" s="57">
        <v>17.52</v>
      </c>
      <c r="M76" s="42"/>
    </row>
    <row r="77" spans="1:13" ht="28.5">
      <c r="A77" s="56" t="s">
        <v>219</v>
      </c>
      <c r="B77" s="66" t="s">
        <v>220</v>
      </c>
      <c r="C77" s="66" t="s">
        <v>221</v>
      </c>
      <c r="D77" s="62" t="s">
        <v>222</v>
      </c>
      <c r="E77" s="58">
        <v>42061</v>
      </c>
      <c r="F77" s="62" t="s">
        <v>223</v>
      </c>
      <c r="G77" s="58">
        <v>42062</v>
      </c>
      <c r="H77" s="58">
        <v>42062</v>
      </c>
      <c r="I77" s="65" t="s">
        <v>224</v>
      </c>
      <c r="J77" s="57" t="s">
        <v>20</v>
      </c>
      <c r="K77" s="61"/>
      <c r="L77" s="57">
        <v>17.52</v>
      </c>
      <c r="M77" s="42"/>
    </row>
    <row r="78" spans="1:13" ht="28.5">
      <c r="A78" s="70" t="s">
        <v>86</v>
      </c>
      <c r="B78" s="66" t="s">
        <v>87</v>
      </c>
      <c r="C78" s="57" t="s">
        <v>88</v>
      </c>
      <c r="D78" s="62" t="s">
        <v>89</v>
      </c>
      <c r="E78" s="58">
        <v>42059</v>
      </c>
      <c r="F78" s="57" t="s">
        <v>90</v>
      </c>
      <c r="G78" s="58">
        <v>42075</v>
      </c>
      <c r="H78" s="58">
        <v>42079</v>
      </c>
      <c r="I78" s="65" t="s">
        <v>91</v>
      </c>
      <c r="J78" s="57" t="s">
        <v>225</v>
      </c>
      <c r="K78" s="61"/>
      <c r="L78" s="57">
        <f>(54.01*4)+17.52</f>
        <v>233.56</v>
      </c>
      <c r="M78" s="42"/>
    </row>
    <row r="79" spans="1:13" ht="28.5">
      <c r="A79" s="70" t="s">
        <v>94</v>
      </c>
      <c r="B79" s="66" t="s">
        <v>95</v>
      </c>
      <c r="C79" s="66" t="s">
        <v>96</v>
      </c>
      <c r="D79" s="62" t="s">
        <v>97</v>
      </c>
      <c r="E79" s="58">
        <v>42059</v>
      </c>
      <c r="F79" s="57" t="s">
        <v>90</v>
      </c>
      <c r="G79" s="58">
        <v>42075</v>
      </c>
      <c r="H79" s="58">
        <v>42079</v>
      </c>
      <c r="I79" s="65" t="s">
        <v>91</v>
      </c>
      <c r="J79" s="57" t="s">
        <v>225</v>
      </c>
      <c r="K79" s="61"/>
      <c r="L79" s="57">
        <v>233.56</v>
      </c>
      <c r="M79" s="42"/>
    </row>
    <row r="80" spans="1:13" ht="38.25">
      <c r="A80" s="67" t="s">
        <v>98</v>
      </c>
      <c r="B80" s="66" t="s">
        <v>99</v>
      </c>
      <c r="C80" s="66" t="s">
        <v>100</v>
      </c>
      <c r="D80" s="62" t="s">
        <v>226</v>
      </c>
      <c r="E80" s="58">
        <v>42060</v>
      </c>
      <c r="F80" s="57" t="s">
        <v>102</v>
      </c>
      <c r="G80" s="58">
        <v>42078</v>
      </c>
      <c r="H80" s="58">
        <v>42079</v>
      </c>
      <c r="I80" s="65" t="s">
        <v>91</v>
      </c>
      <c r="J80" s="57" t="s">
        <v>67</v>
      </c>
      <c r="K80" s="61"/>
      <c r="L80" s="57">
        <v>95.97</v>
      </c>
      <c r="M80" s="77" t="s">
        <v>227</v>
      </c>
    </row>
    <row r="81" spans="1:13" s="6" customFormat="1" ht="28.5">
      <c r="A81" s="90" t="s">
        <v>228</v>
      </c>
      <c r="B81" s="90" t="s">
        <v>229</v>
      </c>
      <c r="C81" s="57" t="s">
        <v>230</v>
      </c>
      <c r="D81" s="151" t="s">
        <v>231</v>
      </c>
      <c r="E81" s="153">
        <v>42068</v>
      </c>
      <c r="F81" s="57" t="s">
        <v>232</v>
      </c>
      <c r="G81" s="58">
        <v>42073</v>
      </c>
      <c r="H81" s="58">
        <v>42073</v>
      </c>
      <c r="I81" s="88" t="s">
        <v>233</v>
      </c>
      <c r="J81" s="57" t="s">
        <v>20</v>
      </c>
      <c r="K81" s="91"/>
      <c r="L81" s="57">
        <v>17.52</v>
      </c>
      <c r="M81" s="92"/>
    </row>
    <row r="82" spans="1:13" s="6" customFormat="1" ht="28.5">
      <c r="A82" s="90" t="s">
        <v>234</v>
      </c>
      <c r="B82" s="93" t="s">
        <v>235</v>
      </c>
      <c r="C82" s="66" t="s">
        <v>236</v>
      </c>
      <c r="D82" s="151"/>
      <c r="E82" s="151"/>
      <c r="F82" s="57" t="s">
        <v>237</v>
      </c>
      <c r="G82" s="58">
        <v>42073</v>
      </c>
      <c r="H82" s="58">
        <v>42073</v>
      </c>
      <c r="I82" s="88" t="s">
        <v>233</v>
      </c>
      <c r="J82" s="57" t="s">
        <v>20</v>
      </c>
      <c r="K82" s="91"/>
      <c r="L82" s="57">
        <v>17.52</v>
      </c>
      <c r="M82" s="92"/>
    </row>
    <row r="83" spans="1:13" s="6" customFormat="1" ht="28.5">
      <c r="A83" s="90" t="s">
        <v>238</v>
      </c>
      <c r="B83" s="66" t="s">
        <v>239</v>
      </c>
      <c r="C83" s="66" t="s">
        <v>240</v>
      </c>
      <c r="D83" s="151"/>
      <c r="E83" s="151"/>
      <c r="F83" s="57" t="s">
        <v>232</v>
      </c>
      <c r="G83" s="58">
        <v>42073</v>
      </c>
      <c r="H83" s="58">
        <v>42073</v>
      </c>
      <c r="I83" s="88" t="s">
        <v>233</v>
      </c>
      <c r="J83" s="57" t="s">
        <v>20</v>
      </c>
      <c r="K83" s="91"/>
      <c r="L83" s="57">
        <v>17.52</v>
      </c>
      <c r="M83" s="92"/>
    </row>
    <row r="84" spans="1:13" s="6" customFormat="1" ht="14.1" customHeight="1">
      <c r="A84" s="94" t="s">
        <v>21</v>
      </c>
      <c r="B84" s="57" t="s">
        <v>22</v>
      </c>
      <c r="C84" s="57" t="s">
        <v>23</v>
      </c>
      <c r="D84" s="152" t="s">
        <v>241</v>
      </c>
      <c r="E84" s="153">
        <v>42074</v>
      </c>
      <c r="F84" s="151" t="s">
        <v>242</v>
      </c>
      <c r="G84" s="153">
        <v>42078</v>
      </c>
      <c r="H84" s="153">
        <v>42079</v>
      </c>
      <c r="I84" s="88" t="s">
        <v>91</v>
      </c>
      <c r="J84" s="57" t="s">
        <v>67</v>
      </c>
      <c r="K84" s="91"/>
      <c r="L84" s="57">
        <v>95.97</v>
      </c>
      <c r="M84" s="156" t="s">
        <v>227</v>
      </c>
    </row>
    <row r="85" spans="1:13" s="6" customFormat="1" ht="14.25">
      <c r="A85" s="94" t="s">
        <v>33</v>
      </c>
      <c r="B85" s="57" t="s">
        <v>34</v>
      </c>
      <c r="C85" s="57" t="s">
        <v>35</v>
      </c>
      <c r="D85" s="152"/>
      <c r="E85" s="152"/>
      <c r="F85" s="151"/>
      <c r="G85" s="151"/>
      <c r="H85" s="151"/>
      <c r="I85" s="88" t="s">
        <v>91</v>
      </c>
      <c r="J85" s="57" t="s">
        <v>67</v>
      </c>
      <c r="K85" s="91"/>
      <c r="L85" s="57">
        <v>95.97</v>
      </c>
      <c r="M85" s="156"/>
    </row>
    <row r="86" spans="1:13" s="6" customFormat="1" ht="14.25">
      <c r="A86" s="94" t="s">
        <v>76</v>
      </c>
      <c r="B86" s="68" t="s">
        <v>77</v>
      </c>
      <c r="C86" s="68" t="s">
        <v>78</v>
      </c>
      <c r="D86" s="152"/>
      <c r="E86" s="152"/>
      <c r="F86" s="151"/>
      <c r="G86" s="151"/>
      <c r="H86" s="151"/>
      <c r="I86" s="88" t="s">
        <v>91</v>
      </c>
      <c r="J86" s="57" t="s">
        <v>67</v>
      </c>
      <c r="K86" s="91"/>
      <c r="L86" s="57">
        <v>54.01</v>
      </c>
      <c r="M86" s="156"/>
    </row>
    <row r="87" spans="1:13" s="6" customFormat="1" ht="28.5">
      <c r="A87" s="90" t="s">
        <v>49</v>
      </c>
      <c r="B87" s="64" t="s">
        <v>50</v>
      </c>
      <c r="C87" s="64" t="s">
        <v>51</v>
      </c>
      <c r="D87" s="62" t="s">
        <v>243</v>
      </c>
      <c r="E87" s="58">
        <v>42073</v>
      </c>
      <c r="F87" s="62" t="s">
        <v>244</v>
      </c>
      <c r="G87" s="58">
        <v>42074</v>
      </c>
      <c r="H87" s="58">
        <v>42074</v>
      </c>
      <c r="I87" s="62" t="s">
        <v>245</v>
      </c>
      <c r="J87" s="57" t="s">
        <v>20</v>
      </c>
      <c r="K87" s="95"/>
      <c r="L87" s="57">
        <v>17.52</v>
      </c>
      <c r="M87" s="92"/>
    </row>
    <row r="88" spans="1:13" s="6" customFormat="1" ht="28.5">
      <c r="A88" s="90" t="s">
        <v>21</v>
      </c>
      <c r="B88" s="57" t="s">
        <v>22</v>
      </c>
      <c r="C88" s="57" t="s">
        <v>23</v>
      </c>
      <c r="D88" s="57" t="s">
        <v>246</v>
      </c>
      <c r="E88" s="58">
        <v>42080</v>
      </c>
      <c r="F88" s="62" t="s">
        <v>155</v>
      </c>
      <c r="G88" s="58">
        <v>42081</v>
      </c>
      <c r="H88" s="58">
        <v>42083</v>
      </c>
      <c r="I88" s="88" t="s">
        <v>91</v>
      </c>
      <c r="J88" s="57" t="s">
        <v>38</v>
      </c>
      <c r="K88" s="91"/>
      <c r="L88" s="57">
        <v>220.72</v>
      </c>
      <c r="M88" s="92"/>
    </row>
    <row r="89" spans="1:13" s="6" customFormat="1" ht="14.1" customHeight="1">
      <c r="A89" s="92" t="s">
        <v>247</v>
      </c>
      <c r="B89" s="64" t="s">
        <v>248</v>
      </c>
      <c r="C89" s="64" t="s">
        <v>249</v>
      </c>
      <c r="D89" s="151" t="s">
        <v>250</v>
      </c>
      <c r="E89" s="153">
        <v>42072</v>
      </c>
      <c r="F89" s="151" t="s">
        <v>251</v>
      </c>
      <c r="G89" s="153">
        <v>42078</v>
      </c>
      <c r="H89" s="153">
        <v>42078</v>
      </c>
      <c r="I89" s="65" t="s">
        <v>252</v>
      </c>
      <c r="J89" s="64" t="s">
        <v>67</v>
      </c>
      <c r="K89" s="91"/>
      <c r="L89" s="64">
        <v>54.01</v>
      </c>
      <c r="M89" s="157" t="s">
        <v>253</v>
      </c>
    </row>
    <row r="90" spans="1:13" s="6" customFormat="1" ht="14.25">
      <c r="A90" s="92" t="s">
        <v>254</v>
      </c>
      <c r="B90" s="64" t="s">
        <v>255</v>
      </c>
      <c r="C90" s="64" t="s">
        <v>256</v>
      </c>
      <c r="D90" s="151"/>
      <c r="E90" s="151"/>
      <c r="F90" s="151"/>
      <c r="G90" s="151"/>
      <c r="H90" s="151"/>
      <c r="I90" s="65" t="s">
        <v>252</v>
      </c>
      <c r="J90" s="64" t="s">
        <v>67</v>
      </c>
      <c r="K90" s="91"/>
      <c r="L90" s="64">
        <v>54.01</v>
      </c>
      <c r="M90" s="157"/>
    </row>
    <row r="91" spans="1:13" s="6" customFormat="1" ht="26.85" customHeight="1">
      <c r="A91" s="90" t="s">
        <v>257</v>
      </c>
      <c r="B91" s="57" t="s">
        <v>258</v>
      </c>
      <c r="C91" s="57" t="s">
        <v>259</v>
      </c>
      <c r="D91" s="152" t="s">
        <v>260</v>
      </c>
      <c r="E91" s="153">
        <v>42066</v>
      </c>
      <c r="F91" s="62" t="s">
        <v>177</v>
      </c>
      <c r="G91" s="58">
        <v>42068</v>
      </c>
      <c r="H91" s="58">
        <v>42069</v>
      </c>
      <c r="I91" s="65" t="s">
        <v>261</v>
      </c>
      <c r="J91" s="57" t="s">
        <v>27</v>
      </c>
      <c r="K91" s="91"/>
      <c r="L91" s="57">
        <f>54.01+17.52</f>
        <v>71.53</v>
      </c>
      <c r="M91" s="92"/>
    </row>
    <row r="92" spans="1:13" s="6" customFormat="1" ht="28.5">
      <c r="A92" s="90" t="s">
        <v>262</v>
      </c>
      <c r="B92" s="57" t="s">
        <v>263</v>
      </c>
      <c r="C92" s="57" t="s">
        <v>264</v>
      </c>
      <c r="D92" s="152"/>
      <c r="E92" s="152"/>
      <c r="F92" s="62" t="s">
        <v>177</v>
      </c>
      <c r="G92" s="58">
        <v>42068</v>
      </c>
      <c r="H92" s="58">
        <v>42069</v>
      </c>
      <c r="I92" s="65" t="s">
        <v>261</v>
      </c>
      <c r="J92" s="57" t="s">
        <v>27</v>
      </c>
      <c r="K92" s="91"/>
      <c r="L92" s="57">
        <f>54.01+17.52</f>
        <v>71.53</v>
      </c>
      <c r="M92" s="92"/>
    </row>
    <row r="93" spans="1:13" s="6" customFormat="1" ht="28.5">
      <c r="A93" s="90" t="s">
        <v>265</v>
      </c>
      <c r="B93" s="57" t="s">
        <v>266</v>
      </c>
      <c r="C93" s="57" t="s">
        <v>267</v>
      </c>
      <c r="D93" s="152"/>
      <c r="E93" s="152"/>
      <c r="F93" s="62" t="s">
        <v>177</v>
      </c>
      <c r="G93" s="58">
        <v>42068</v>
      </c>
      <c r="H93" s="58">
        <v>42069</v>
      </c>
      <c r="I93" s="65" t="s">
        <v>261</v>
      </c>
      <c r="J93" s="57" t="s">
        <v>27</v>
      </c>
      <c r="K93" s="91"/>
      <c r="L93" s="57">
        <f>54.01+17.52</f>
        <v>71.53</v>
      </c>
      <c r="M93" s="92"/>
    </row>
    <row r="94" spans="1:13" s="6" customFormat="1" ht="28.5">
      <c r="A94" s="90" t="s">
        <v>268</v>
      </c>
      <c r="B94" s="57" t="s">
        <v>269</v>
      </c>
      <c r="C94" s="57" t="s">
        <v>270</v>
      </c>
      <c r="D94" s="152"/>
      <c r="E94" s="152"/>
      <c r="F94" s="62" t="s">
        <v>177</v>
      </c>
      <c r="G94" s="58">
        <v>42068</v>
      </c>
      <c r="H94" s="58">
        <v>42069</v>
      </c>
      <c r="I94" s="65" t="s">
        <v>261</v>
      </c>
      <c r="J94" s="57" t="s">
        <v>27</v>
      </c>
      <c r="K94" s="91"/>
      <c r="L94" s="57">
        <f>54.01+17.52</f>
        <v>71.53</v>
      </c>
      <c r="M94" s="92"/>
    </row>
    <row r="95" spans="1:13" ht="28.5">
      <c r="A95" s="90" t="s">
        <v>271</v>
      </c>
      <c r="B95" s="57" t="s">
        <v>272</v>
      </c>
      <c r="C95" s="57" t="s">
        <v>273</v>
      </c>
      <c r="D95" s="152"/>
      <c r="E95" s="152"/>
      <c r="F95" s="62" t="s">
        <v>177</v>
      </c>
      <c r="G95" s="58">
        <v>42068</v>
      </c>
      <c r="H95" s="58">
        <v>42069</v>
      </c>
      <c r="I95" s="65" t="s">
        <v>261</v>
      </c>
      <c r="J95" s="57" t="s">
        <v>27</v>
      </c>
      <c r="K95" s="78"/>
      <c r="L95" s="57">
        <f>54.01+17.52</f>
        <v>71.53</v>
      </c>
      <c r="M95" s="78"/>
    </row>
    <row r="96" spans="1:13" s="6" customFormat="1" ht="26.85" customHeight="1">
      <c r="A96" s="90" t="s">
        <v>274</v>
      </c>
      <c r="B96" s="57" t="s">
        <v>255</v>
      </c>
      <c r="C96" s="57" t="s">
        <v>256</v>
      </c>
      <c r="D96" s="151" t="s">
        <v>275</v>
      </c>
      <c r="E96" s="153">
        <v>42072</v>
      </c>
      <c r="F96" s="57" t="s">
        <v>276</v>
      </c>
      <c r="G96" s="58">
        <v>42077</v>
      </c>
      <c r="H96" s="58">
        <v>42077</v>
      </c>
      <c r="I96" s="65" t="s">
        <v>277</v>
      </c>
      <c r="J96" s="57" t="s">
        <v>67</v>
      </c>
      <c r="K96" s="91"/>
      <c r="L96" s="57">
        <v>54.01</v>
      </c>
      <c r="M96" s="157" t="s">
        <v>278</v>
      </c>
    </row>
    <row r="97" spans="1:13" s="6" customFormat="1" ht="28.5">
      <c r="A97" s="90" t="s">
        <v>254</v>
      </c>
      <c r="B97" s="64" t="s">
        <v>255</v>
      </c>
      <c r="C97" s="64" t="s">
        <v>256</v>
      </c>
      <c r="D97" s="151"/>
      <c r="E97" s="151"/>
      <c r="F97" s="57" t="s">
        <v>276</v>
      </c>
      <c r="G97" s="58">
        <v>42077</v>
      </c>
      <c r="H97" s="58">
        <v>42077</v>
      </c>
      <c r="I97" s="65" t="s">
        <v>277</v>
      </c>
      <c r="J97" s="57" t="s">
        <v>67</v>
      </c>
      <c r="K97" s="91"/>
      <c r="L97" s="57">
        <v>54.01</v>
      </c>
      <c r="M97" s="157"/>
    </row>
    <row r="98" spans="1:13" s="6" customFormat="1" ht="28.5">
      <c r="A98" s="90" t="s">
        <v>279</v>
      </c>
      <c r="B98" s="57" t="s">
        <v>280</v>
      </c>
      <c r="C98" s="57" t="s">
        <v>281</v>
      </c>
      <c r="D98" s="151"/>
      <c r="E98" s="151"/>
      <c r="F98" s="57" t="s">
        <v>276</v>
      </c>
      <c r="G98" s="58">
        <v>42077</v>
      </c>
      <c r="H98" s="58">
        <v>42077</v>
      </c>
      <c r="I98" s="65" t="s">
        <v>277</v>
      </c>
      <c r="J98" s="57" t="s">
        <v>67</v>
      </c>
      <c r="K98" s="91"/>
      <c r="L98" s="57">
        <v>54.01</v>
      </c>
      <c r="M98" s="157"/>
    </row>
    <row r="99" spans="1:13" s="6" customFormat="1" ht="28.5">
      <c r="A99" s="90" t="s">
        <v>282</v>
      </c>
      <c r="B99" s="57" t="s">
        <v>283</v>
      </c>
      <c r="C99" s="57" t="s">
        <v>284</v>
      </c>
      <c r="D99" s="151"/>
      <c r="E99" s="151"/>
      <c r="F99" s="57" t="s">
        <v>276</v>
      </c>
      <c r="G99" s="58">
        <v>42077</v>
      </c>
      <c r="H99" s="58">
        <v>42077</v>
      </c>
      <c r="I99" s="65" t="s">
        <v>277</v>
      </c>
      <c r="J99" s="57" t="s">
        <v>67</v>
      </c>
      <c r="K99" s="91"/>
      <c r="L99" s="57">
        <v>54.01</v>
      </c>
      <c r="M99" s="157"/>
    </row>
    <row r="100" spans="1:13" s="6" customFormat="1" ht="26.85" customHeight="1">
      <c r="A100" s="90" t="s">
        <v>285</v>
      </c>
      <c r="B100" s="57" t="s">
        <v>286</v>
      </c>
      <c r="C100" s="57" t="s">
        <v>287</v>
      </c>
      <c r="D100" s="151" t="s">
        <v>288</v>
      </c>
      <c r="E100" s="153">
        <v>42073</v>
      </c>
      <c r="F100" s="62" t="s">
        <v>289</v>
      </c>
      <c r="G100" s="58">
        <v>42077</v>
      </c>
      <c r="H100" s="58">
        <v>42077</v>
      </c>
      <c r="I100" s="65" t="s">
        <v>277</v>
      </c>
      <c r="J100" s="57" t="s">
        <v>67</v>
      </c>
      <c r="K100" s="91"/>
      <c r="L100" s="57">
        <v>54.01</v>
      </c>
      <c r="M100" s="157" t="s">
        <v>278</v>
      </c>
    </row>
    <row r="101" spans="1:13" s="6" customFormat="1" ht="28.5">
      <c r="A101" s="90" t="s">
        <v>290</v>
      </c>
      <c r="B101" s="57" t="s">
        <v>291</v>
      </c>
      <c r="C101" s="57" t="s">
        <v>287</v>
      </c>
      <c r="D101" s="151"/>
      <c r="E101" s="151"/>
      <c r="F101" s="62" t="s">
        <v>289</v>
      </c>
      <c r="G101" s="58">
        <v>42077</v>
      </c>
      <c r="H101" s="58">
        <v>42077</v>
      </c>
      <c r="I101" s="65" t="s">
        <v>277</v>
      </c>
      <c r="J101" s="57" t="s">
        <v>67</v>
      </c>
      <c r="K101" s="91"/>
      <c r="L101" s="57">
        <v>54.01</v>
      </c>
      <c r="M101" s="157"/>
    </row>
    <row r="102" spans="1:13" s="6" customFormat="1" ht="28.5">
      <c r="A102" s="90" t="s">
        <v>292</v>
      </c>
      <c r="B102" s="57" t="s">
        <v>293</v>
      </c>
      <c r="C102" s="57" t="s">
        <v>294</v>
      </c>
      <c r="D102" s="151"/>
      <c r="E102" s="151"/>
      <c r="F102" s="62" t="s">
        <v>289</v>
      </c>
      <c r="G102" s="58">
        <v>42077</v>
      </c>
      <c r="H102" s="58">
        <v>42077</v>
      </c>
      <c r="I102" s="65" t="s">
        <v>277</v>
      </c>
      <c r="J102" s="57" t="s">
        <v>67</v>
      </c>
      <c r="K102" s="91"/>
      <c r="L102" s="57">
        <v>54.01</v>
      </c>
      <c r="M102" s="157"/>
    </row>
    <row r="103" spans="1:13" s="6" customFormat="1" ht="28.5">
      <c r="A103" s="90" t="s">
        <v>33</v>
      </c>
      <c r="B103" s="57" t="s">
        <v>34</v>
      </c>
      <c r="C103" s="57" t="s">
        <v>35</v>
      </c>
      <c r="D103" s="62" t="s">
        <v>295</v>
      </c>
      <c r="E103" s="63">
        <v>42080</v>
      </c>
      <c r="F103" s="88" t="s">
        <v>155</v>
      </c>
      <c r="G103" s="58">
        <v>42082</v>
      </c>
      <c r="H103" s="58">
        <v>42084</v>
      </c>
      <c r="I103" s="88" t="s">
        <v>91</v>
      </c>
      <c r="J103" s="62" t="s">
        <v>38</v>
      </c>
      <c r="K103" s="96"/>
      <c r="L103" s="57">
        <f>(95.97*2)+28.78</f>
        <v>220.72</v>
      </c>
      <c r="M103" s="92"/>
    </row>
    <row r="104" spans="1:13" s="6" customFormat="1" ht="57">
      <c r="A104" s="56" t="s">
        <v>133</v>
      </c>
      <c r="B104" s="57" t="s">
        <v>134</v>
      </c>
      <c r="C104" s="57" t="s">
        <v>135</v>
      </c>
      <c r="D104" s="71" t="s">
        <v>154</v>
      </c>
      <c r="E104" s="72">
        <v>42061</v>
      </c>
      <c r="F104" s="97" t="s">
        <v>155</v>
      </c>
      <c r="G104" s="72">
        <v>42081</v>
      </c>
      <c r="H104" s="72">
        <v>42082</v>
      </c>
      <c r="I104" s="74" t="s">
        <v>91</v>
      </c>
      <c r="J104" s="69" t="s">
        <v>67</v>
      </c>
      <c r="K104" s="75"/>
      <c r="L104" s="69">
        <v>54.01</v>
      </c>
      <c r="M104" s="98" t="s">
        <v>296</v>
      </c>
    </row>
    <row r="105" spans="1:13" s="6" customFormat="1" ht="57">
      <c r="A105" s="56" t="s">
        <v>143</v>
      </c>
      <c r="B105" s="57" t="s">
        <v>144</v>
      </c>
      <c r="C105" s="66" t="s">
        <v>145</v>
      </c>
      <c r="D105" s="71" t="s">
        <v>156</v>
      </c>
      <c r="E105" s="72">
        <v>42061</v>
      </c>
      <c r="F105" s="97" t="s">
        <v>155</v>
      </c>
      <c r="G105" s="72">
        <v>42081</v>
      </c>
      <c r="H105" s="72">
        <v>42082</v>
      </c>
      <c r="I105" s="74" t="s">
        <v>91</v>
      </c>
      <c r="J105" s="69" t="s">
        <v>67</v>
      </c>
      <c r="K105" s="96"/>
      <c r="L105" s="69">
        <v>54.01</v>
      </c>
      <c r="M105" s="98" t="s">
        <v>297</v>
      </c>
    </row>
    <row r="106" spans="1:13" s="6" customFormat="1" ht="28.5">
      <c r="A106" s="56" t="s">
        <v>86</v>
      </c>
      <c r="B106" s="57" t="s">
        <v>87</v>
      </c>
      <c r="C106" s="57" t="s">
        <v>88</v>
      </c>
      <c r="D106" s="71" t="s">
        <v>298</v>
      </c>
      <c r="E106" s="72">
        <v>42079</v>
      </c>
      <c r="F106" s="97" t="s">
        <v>155</v>
      </c>
      <c r="G106" s="72">
        <v>42081</v>
      </c>
      <c r="H106" s="72">
        <v>42084</v>
      </c>
      <c r="I106" s="74" t="s">
        <v>91</v>
      </c>
      <c r="J106" s="69" t="s">
        <v>38</v>
      </c>
      <c r="K106" s="75"/>
      <c r="L106" s="69">
        <v>179.55</v>
      </c>
      <c r="M106" s="88" t="s">
        <v>299</v>
      </c>
    </row>
    <row r="107" spans="1:13" s="6" customFormat="1" ht="14.1" customHeight="1">
      <c r="A107" s="150" t="s">
        <v>300</v>
      </c>
      <c r="B107" s="57" t="s">
        <v>301</v>
      </c>
      <c r="C107" s="57" t="s">
        <v>302</v>
      </c>
      <c r="D107" s="152" t="s">
        <v>303</v>
      </c>
      <c r="E107" s="153">
        <v>42080</v>
      </c>
      <c r="F107" s="152" t="s">
        <v>304</v>
      </c>
      <c r="G107" s="64" t="s">
        <v>305</v>
      </c>
      <c r="H107" s="99">
        <v>42081</v>
      </c>
      <c r="I107" s="152" t="s">
        <v>306</v>
      </c>
      <c r="J107" s="57" t="s">
        <v>307</v>
      </c>
      <c r="K107" s="91"/>
      <c r="L107" s="151">
        <f>(17.52*7)+(54.01*2)</f>
        <v>230.66</v>
      </c>
      <c r="M107" s="57"/>
    </row>
    <row r="108" spans="1:13" s="6" customFormat="1" ht="14.25">
      <c r="A108" s="150"/>
      <c r="B108" s="57" t="s">
        <v>301</v>
      </c>
      <c r="C108" s="57" t="s">
        <v>302</v>
      </c>
      <c r="D108" s="152"/>
      <c r="E108" s="152"/>
      <c r="F108" s="152"/>
      <c r="G108" s="64" t="s">
        <v>308</v>
      </c>
      <c r="H108" s="99">
        <v>42094</v>
      </c>
      <c r="I108" s="152"/>
      <c r="J108" s="64" t="s">
        <v>307</v>
      </c>
      <c r="K108" s="91"/>
      <c r="L108" s="151"/>
      <c r="M108" s="92"/>
    </row>
    <row r="109" spans="1:13" ht="14.25">
      <c r="A109" s="150"/>
      <c r="B109" s="57" t="s">
        <v>301</v>
      </c>
      <c r="C109" s="57" t="s">
        <v>302</v>
      </c>
      <c r="D109" s="152"/>
      <c r="E109" s="152"/>
      <c r="F109" s="152"/>
      <c r="G109" s="64" t="s">
        <v>309</v>
      </c>
      <c r="H109" s="99">
        <v>42095</v>
      </c>
      <c r="I109" s="152"/>
      <c r="J109" s="57" t="s">
        <v>307</v>
      </c>
      <c r="K109" s="91"/>
      <c r="L109" s="151"/>
      <c r="M109" s="92"/>
    </row>
    <row r="110" spans="1:13" ht="28.5">
      <c r="A110" s="150"/>
      <c r="B110" s="57" t="s">
        <v>301</v>
      </c>
      <c r="C110" s="57" t="s">
        <v>302</v>
      </c>
      <c r="D110" s="152"/>
      <c r="E110" s="152"/>
      <c r="F110" s="152"/>
      <c r="G110" s="62" t="s">
        <v>310</v>
      </c>
      <c r="H110" s="63">
        <v>42101</v>
      </c>
      <c r="I110" s="152"/>
      <c r="J110" s="57" t="s">
        <v>307</v>
      </c>
      <c r="K110" s="91"/>
      <c r="L110" s="151"/>
      <c r="M110" s="92"/>
    </row>
    <row r="111" spans="1:13" ht="14.25">
      <c r="A111" s="150"/>
      <c r="B111" s="57" t="s">
        <v>301</v>
      </c>
      <c r="C111" s="57" t="s">
        <v>302</v>
      </c>
      <c r="D111" s="152"/>
      <c r="E111" s="152"/>
      <c r="F111" s="152"/>
      <c r="G111" s="64" t="s">
        <v>311</v>
      </c>
      <c r="H111" s="99">
        <v>42102</v>
      </c>
      <c r="I111" s="152"/>
      <c r="J111" s="57" t="s">
        <v>307</v>
      </c>
      <c r="K111" s="91"/>
      <c r="L111" s="151"/>
      <c r="M111" s="92"/>
    </row>
    <row r="112" spans="1:13" ht="28.5">
      <c r="A112" s="150" t="s">
        <v>312</v>
      </c>
      <c r="B112" s="57" t="s">
        <v>313</v>
      </c>
      <c r="C112" s="57" t="s">
        <v>314</v>
      </c>
      <c r="D112" s="152"/>
      <c r="E112" s="152"/>
      <c r="F112" s="152"/>
      <c r="G112" s="62" t="s">
        <v>315</v>
      </c>
      <c r="H112" s="58">
        <v>42103</v>
      </c>
      <c r="I112" s="152"/>
      <c r="J112" s="57" t="s">
        <v>307</v>
      </c>
      <c r="K112" s="91"/>
      <c r="L112" s="151">
        <v>230.66</v>
      </c>
      <c r="M112" s="92"/>
    </row>
    <row r="113" spans="1:18" ht="42.75">
      <c r="A113" s="150"/>
      <c r="B113" s="57" t="s">
        <v>313</v>
      </c>
      <c r="C113" s="57" t="s">
        <v>314</v>
      </c>
      <c r="D113" s="152"/>
      <c r="E113" s="152"/>
      <c r="F113" s="152"/>
      <c r="G113" s="58">
        <v>42108</v>
      </c>
      <c r="H113" s="62" t="s">
        <v>316</v>
      </c>
      <c r="I113" s="152"/>
      <c r="J113" s="62" t="s">
        <v>38</v>
      </c>
      <c r="K113" s="91"/>
      <c r="L113" s="151"/>
      <c r="M113" s="92"/>
    </row>
    <row r="114" spans="1:18" s="6" customFormat="1" ht="28.5">
      <c r="A114" s="90" t="s">
        <v>49</v>
      </c>
      <c r="B114" s="64" t="s">
        <v>50</v>
      </c>
      <c r="C114" s="64" t="s">
        <v>51</v>
      </c>
      <c r="D114" s="62" t="s">
        <v>317</v>
      </c>
      <c r="E114" s="58">
        <v>42080</v>
      </c>
      <c r="F114" s="88" t="s">
        <v>318</v>
      </c>
      <c r="G114" s="58">
        <v>42081</v>
      </c>
      <c r="H114" s="58">
        <v>42081</v>
      </c>
      <c r="I114" s="100" t="s">
        <v>319</v>
      </c>
      <c r="J114" s="57" t="s">
        <v>307</v>
      </c>
      <c r="K114" s="91"/>
      <c r="L114" s="57">
        <v>17.52</v>
      </c>
      <c r="M114" s="92"/>
    </row>
    <row r="115" spans="1:18" ht="38.25">
      <c r="A115" s="90" t="s">
        <v>21</v>
      </c>
      <c r="B115" s="57" t="s">
        <v>22</v>
      </c>
      <c r="C115" s="57" t="s">
        <v>23</v>
      </c>
      <c r="D115" s="57" t="s">
        <v>246</v>
      </c>
      <c r="E115" s="58">
        <v>42080</v>
      </c>
      <c r="F115" s="88" t="s">
        <v>155</v>
      </c>
      <c r="G115" s="58">
        <v>42083</v>
      </c>
      <c r="H115" s="58">
        <v>42084</v>
      </c>
      <c r="I115" s="88" t="s">
        <v>91</v>
      </c>
      <c r="J115" s="57" t="s">
        <v>67</v>
      </c>
      <c r="K115" s="62"/>
      <c r="L115" s="57">
        <v>95.97</v>
      </c>
      <c r="M115" s="25" t="s">
        <v>320</v>
      </c>
      <c r="N115" s="7"/>
      <c r="O115" s="7"/>
      <c r="P115" s="7"/>
      <c r="Q115" s="7"/>
      <c r="R115" s="7"/>
    </row>
    <row r="116" spans="1:18" ht="28.5">
      <c r="A116" s="90" t="s">
        <v>113</v>
      </c>
      <c r="B116" s="57" t="s">
        <v>114</v>
      </c>
      <c r="C116" s="57" t="s">
        <v>115</v>
      </c>
      <c r="D116" s="62" t="s">
        <v>321</v>
      </c>
      <c r="E116" s="63">
        <v>42081</v>
      </c>
      <c r="F116" s="62" t="s">
        <v>322</v>
      </c>
      <c r="G116" s="63">
        <v>42082</v>
      </c>
      <c r="H116" s="63">
        <v>42084</v>
      </c>
      <c r="I116" s="62" t="s">
        <v>323</v>
      </c>
      <c r="J116" s="57" t="s">
        <v>38</v>
      </c>
      <c r="K116" s="91"/>
      <c r="L116" s="57">
        <f>(54.01*2)+17.52</f>
        <v>125.53999999999999</v>
      </c>
      <c r="M116" s="92"/>
    </row>
    <row r="117" spans="1:18" ht="26.85" customHeight="1">
      <c r="A117" s="90" t="s">
        <v>105</v>
      </c>
      <c r="B117" s="57" t="s">
        <v>106</v>
      </c>
      <c r="C117" s="57" t="s">
        <v>107</v>
      </c>
      <c r="D117" s="152" t="s">
        <v>324</v>
      </c>
      <c r="E117" s="63">
        <v>42081</v>
      </c>
      <c r="F117" s="62" t="s">
        <v>322</v>
      </c>
      <c r="G117" s="63">
        <v>42082</v>
      </c>
      <c r="H117" s="63">
        <v>42084</v>
      </c>
      <c r="I117" s="62" t="s">
        <v>323</v>
      </c>
      <c r="J117" s="57" t="s">
        <v>38</v>
      </c>
      <c r="K117" s="91"/>
      <c r="L117" s="57">
        <f>(95.97*2)+28.78</f>
        <v>220.72</v>
      </c>
      <c r="M117" s="92"/>
    </row>
    <row r="118" spans="1:18" ht="28.5">
      <c r="A118" s="90" t="s">
        <v>116</v>
      </c>
      <c r="B118" s="57" t="s">
        <v>117</v>
      </c>
      <c r="C118" s="57" t="s">
        <v>117</v>
      </c>
      <c r="D118" s="152"/>
      <c r="E118" s="63">
        <v>42081</v>
      </c>
      <c r="F118" s="62" t="s">
        <v>322</v>
      </c>
      <c r="G118" s="63">
        <v>42082</v>
      </c>
      <c r="H118" s="63">
        <v>42084</v>
      </c>
      <c r="I118" s="62" t="s">
        <v>323</v>
      </c>
      <c r="J118" s="57" t="s">
        <v>38</v>
      </c>
      <c r="K118" s="101"/>
      <c r="L118" s="57">
        <f>(54.01*2)+17.52</f>
        <v>125.53999999999999</v>
      </c>
      <c r="M118" s="42"/>
    </row>
    <row r="119" spans="1:18" ht="28.5">
      <c r="A119" s="90" t="s">
        <v>76</v>
      </c>
      <c r="B119" s="57" t="s">
        <v>77</v>
      </c>
      <c r="C119" s="57" t="s">
        <v>78</v>
      </c>
      <c r="D119" s="62" t="s">
        <v>325</v>
      </c>
      <c r="E119" s="58">
        <v>42080</v>
      </c>
      <c r="F119" s="62" t="s">
        <v>326</v>
      </c>
      <c r="G119" s="58">
        <v>42082</v>
      </c>
      <c r="H119" s="58">
        <v>42084</v>
      </c>
      <c r="I119" s="62" t="s">
        <v>327</v>
      </c>
      <c r="J119" s="57" t="s">
        <v>38</v>
      </c>
      <c r="K119" s="101"/>
      <c r="L119" s="64">
        <v>125.54</v>
      </c>
      <c r="M119" s="42"/>
    </row>
    <row r="120" spans="1:18" ht="42.75">
      <c r="A120" s="90" t="s">
        <v>49</v>
      </c>
      <c r="B120" s="64" t="s">
        <v>50</v>
      </c>
      <c r="C120" s="64" t="s">
        <v>51</v>
      </c>
      <c r="D120" s="62" t="s">
        <v>328</v>
      </c>
      <c r="E120" s="58">
        <v>42082</v>
      </c>
      <c r="F120" s="62" t="s">
        <v>329</v>
      </c>
      <c r="G120" s="58">
        <v>42083</v>
      </c>
      <c r="H120" s="58">
        <v>42083</v>
      </c>
      <c r="I120" s="62" t="s">
        <v>330</v>
      </c>
      <c r="J120" s="57" t="s">
        <v>67</v>
      </c>
      <c r="K120" s="101"/>
      <c r="L120" s="64">
        <v>17.52</v>
      </c>
      <c r="M120" s="42"/>
    </row>
    <row r="121" spans="1:18" ht="42.75">
      <c r="A121" s="90" t="s">
        <v>55</v>
      </c>
      <c r="B121" s="57" t="s">
        <v>56</v>
      </c>
      <c r="C121" s="57" t="s">
        <v>57</v>
      </c>
      <c r="D121" s="62" t="s">
        <v>328</v>
      </c>
      <c r="E121" s="58">
        <v>42082</v>
      </c>
      <c r="F121" s="62" t="s">
        <v>329</v>
      </c>
      <c r="G121" s="58">
        <v>42083</v>
      </c>
      <c r="H121" s="58">
        <v>42083</v>
      </c>
      <c r="I121" s="62" t="s">
        <v>330</v>
      </c>
      <c r="J121" s="57" t="s">
        <v>67</v>
      </c>
      <c r="K121" s="101"/>
      <c r="L121" s="64">
        <v>17.52</v>
      </c>
      <c r="M121" s="42"/>
    </row>
    <row r="122" spans="1:18" ht="42.75">
      <c r="A122" s="90" t="s">
        <v>76</v>
      </c>
      <c r="B122" s="57" t="s">
        <v>77</v>
      </c>
      <c r="C122" s="57" t="s">
        <v>78</v>
      </c>
      <c r="D122" s="62" t="s">
        <v>331</v>
      </c>
      <c r="E122" s="58">
        <v>42082</v>
      </c>
      <c r="F122" s="62" t="s">
        <v>332</v>
      </c>
      <c r="G122" s="58">
        <v>42088</v>
      </c>
      <c r="H122" s="58">
        <v>42089</v>
      </c>
      <c r="I122" s="62" t="s">
        <v>333</v>
      </c>
      <c r="J122" s="57" t="s">
        <v>334</v>
      </c>
      <c r="K122" s="101"/>
      <c r="L122" s="64">
        <v>71.53</v>
      </c>
      <c r="M122" s="42"/>
    </row>
    <row r="123" spans="1:18" ht="42.75">
      <c r="A123" s="90" t="s">
        <v>335</v>
      </c>
      <c r="B123" s="57" t="s">
        <v>336</v>
      </c>
      <c r="C123" s="57" t="s">
        <v>337</v>
      </c>
      <c r="D123" s="62" t="s">
        <v>331</v>
      </c>
      <c r="E123" s="58">
        <v>42082</v>
      </c>
      <c r="F123" s="62" t="s">
        <v>332</v>
      </c>
      <c r="G123" s="58">
        <v>42088</v>
      </c>
      <c r="H123" s="58">
        <v>42089</v>
      </c>
      <c r="I123" s="62" t="s">
        <v>333</v>
      </c>
      <c r="J123" s="57" t="s">
        <v>334</v>
      </c>
      <c r="K123" s="101"/>
      <c r="L123" s="64">
        <v>71.53</v>
      </c>
      <c r="M123" s="42"/>
    </row>
    <row r="124" spans="1:18" ht="42.75">
      <c r="A124" s="90" t="s">
        <v>338</v>
      </c>
      <c r="B124" s="57" t="s">
        <v>339</v>
      </c>
      <c r="C124" s="57" t="s">
        <v>340</v>
      </c>
      <c r="D124" s="62" t="s">
        <v>341</v>
      </c>
      <c r="E124" s="63">
        <v>42082</v>
      </c>
      <c r="F124" s="88" t="s">
        <v>342</v>
      </c>
      <c r="G124" s="58">
        <v>42087</v>
      </c>
      <c r="H124" s="58">
        <v>42087</v>
      </c>
      <c r="I124" s="88" t="s">
        <v>343</v>
      </c>
      <c r="J124" s="62" t="s">
        <v>20</v>
      </c>
      <c r="K124" s="96"/>
      <c r="L124" s="57">
        <v>17.52</v>
      </c>
      <c r="M124" s="92"/>
    </row>
    <row r="125" spans="1:18" ht="42.75">
      <c r="A125" s="90" t="s">
        <v>344</v>
      </c>
      <c r="B125" s="57" t="s">
        <v>345</v>
      </c>
      <c r="C125" s="57" t="s">
        <v>346</v>
      </c>
      <c r="D125" s="62" t="s">
        <v>341</v>
      </c>
      <c r="E125" s="63">
        <v>42082</v>
      </c>
      <c r="F125" s="88" t="s">
        <v>342</v>
      </c>
      <c r="G125" s="58">
        <v>42088</v>
      </c>
      <c r="H125" s="58">
        <v>42088</v>
      </c>
      <c r="I125" s="88" t="s">
        <v>343</v>
      </c>
      <c r="J125" s="62" t="s">
        <v>20</v>
      </c>
      <c r="K125" s="96"/>
      <c r="L125" s="57">
        <v>17.52</v>
      </c>
      <c r="M125" s="92"/>
    </row>
    <row r="126" spans="1:18" ht="28.5">
      <c r="A126" s="90" t="s">
        <v>285</v>
      </c>
      <c r="B126" s="57" t="s">
        <v>286</v>
      </c>
      <c r="C126" s="57" t="s">
        <v>287</v>
      </c>
      <c r="D126" s="62" t="s">
        <v>347</v>
      </c>
      <c r="E126" s="63">
        <v>42082</v>
      </c>
      <c r="F126" s="88" t="s">
        <v>348</v>
      </c>
      <c r="G126" s="58">
        <v>42084</v>
      </c>
      <c r="H126" s="58">
        <v>42084</v>
      </c>
      <c r="I126" s="88" t="s">
        <v>349</v>
      </c>
      <c r="J126" s="57" t="s">
        <v>67</v>
      </c>
      <c r="K126" s="96"/>
      <c r="L126" s="57">
        <v>54.01</v>
      </c>
      <c r="M126" s="92"/>
    </row>
    <row r="127" spans="1:18" ht="28.5">
      <c r="A127" s="90" t="s">
        <v>350</v>
      </c>
      <c r="B127" s="57" t="s">
        <v>351</v>
      </c>
      <c r="C127" s="57" t="s">
        <v>287</v>
      </c>
      <c r="D127" s="62" t="s">
        <v>347</v>
      </c>
      <c r="E127" s="63">
        <v>42082</v>
      </c>
      <c r="F127" s="88" t="s">
        <v>348</v>
      </c>
      <c r="G127" s="58">
        <v>42084</v>
      </c>
      <c r="H127" s="58">
        <v>42084</v>
      </c>
      <c r="I127" s="88" t="s">
        <v>349</v>
      </c>
      <c r="J127" s="57" t="s">
        <v>67</v>
      </c>
      <c r="K127" s="96"/>
      <c r="L127" s="57">
        <v>54.01</v>
      </c>
      <c r="M127" s="92"/>
    </row>
    <row r="128" spans="1:18" ht="57">
      <c r="A128" s="90" t="s">
        <v>338</v>
      </c>
      <c r="B128" s="57" t="s">
        <v>339</v>
      </c>
      <c r="C128" s="57" t="s">
        <v>340</v>
      </c>
      <c r="D128" s="62" t="s">
        <v>352</v>
      </c>
      <c r="E128" s="63">
        <v>42080</v>
      </c>
      <c r="F128" s="88" t="s">
        <v>353</v>
      </c>
      <c r="G128" s="58">
        <v>42081</v>
      </c>
      <c r="H128" s="58">
        <v>42081</v>
      </c>
      <c r="I128" s="88" t="s">
        <v>354</v>
      </c>
      <c r="J128" s="62" t="s">
        <v>20</v>
      </c>
      <c r="K128" s="96"/>
      <c r="L128" s="57">
        <v>17.52</v>
      </c>
      <c r="M128" s="92"/>
    </row>
    <row r="129" spans="1:14" ht="14.1" customHeight="1">
      <c r="A129" s="90" t="s">
        <v>274</v>
      </c>
      <c r="B129" s="57" t="s">
        <v>255</v>
      </c>
      <c r="C129" s="57" t="s">
        <v>256</v>
      </c>
      <c r="D129" s="151" t="s">
        <v>355</v>
      </c>
      <c r="E129" s="153">
        <v>42086</v>
      </c>
      <c r="F129" s="57" t="s">
        <v>356</v>
      </c>
      <c r="G129" s="58">
        <v>42091</v>
      </c>
      <c r="H129" s="58">
        <v>42091</v>
      </c>
      <c r="I129" s="65" t="s">
        <v>252</v>
      </c>
      <c r="J129" s="57" t="s">
        <v>67</v>
      </c>
      <c r="K129" s="91"/>
      <c r="L129" s="57">
        <v>54.01</v>
      </c>
      <c r="M129" s="157" t="s">
        <v>278</v>
      </c>
    </row>
    <row r="130" spans="1:14" ht="14.25">
      <c r="A130" s="90" t="s">
        <v>254</v>
      </c>
      <c r="B130" s="64" t="s">
        <v>255</v>
      </c>
      <c r="C130" s="64" t="s">
        <v>256</v>
      </c>
      <c r="D130" s="151"/>
      <c r="E130" s="151"/>
      <c r="F130" s="57" t="s">
        <v>356</v>
      </c>
      <c r="G130" s="58">
        <v>42091</v>
      </c>
      <c r="H130" s="58">
        <v>42091</v>
      </c>
      <c r="I130" s="65" t="s">
        <v>357</v>
      </c>
      <c r="J130" s="57" t="s">
        <v>67</v>
      </c>
      <c r="K130" s="91"/>
      <c r="L130" s="57">
        <v>54.01</v>
      </c>
      <c r="M130" s="157"/>
    </row>
    <row r="131" spans="1:14" ht="14.25">
      <c r="A131" s="90" t="s">
        <v>279</v>
      </c>
      <c r="B131" s="57" t="s">
        <v>280</v>
      </c>
      <c r="C131" s="57" t="s">
        <v>281</v>
      </c>
      <c r="D131" s="151"/>
      <c r="E131" s="151"/>
      <c r="F131" s="57" t="s">
        <v>356</v>
      </c>
      <c r="G131" s="58">
        <v>42091</v>
      </c>
      <c r="H131" s="58">
        <v>42091</v>
      </c>
      <c r="I131" s="65" t="s">
        <v>252</v>
      </c>
      <c r="J131" s="57" t="s">
        <v>67</v>
      </c>
      <c r="K131" s="91"/>
      <c r="L131" s="57">
        <v>54.01</v>
      </c>
      <c r="M131" s="157"/>
    </row>
    <row r="132" spans="1:14" ht="14.25">
      <c r="A132" s="90" t="s">
        <v>290</v>
      </c>
      <c r="B132" s="57" t="s">
        <v>291</v>
      </c>
      <c r="C132" s="57" t="s">
        <v>287</v>
      </c>
      <c r="D132" s="151"/>
      <c r="E132" s="151"/>
      <c r="F132" s="57" t="s">
        <v>356</v>
      </c>
      <c r="G132" s="58">
        <v>42091</v>
      </c>
      <c r="H132" s="58">
        <v>42091</v>
      </c>
      <c r="I132" s="65" t="s">
        <v>357</v>
      </c>
      <c r="J132" s="57" t="s">
        <v>67</v>
      </c>
      <c r="K132" s="91"/>
      <c r="L132" s="57">
        <v>54.01</v>
      </c>
      <c r="M132" s="157"/>
    </row>
    <row r="133" spans="1:14" ht="28.5">
      <c r="A133" s="90" t="s">
        <v>358</v>
      </c>
      <c r="B133" s="57" t="s">
        <v>45</v>
      </c>
      <c r="C133" s="57" t="s">
        <v>46</v>
      </c>
      <c r="D133" s="62" t="s">
        <v>36</v>
      </c>
      <c r="E133" s="63">
        <v>42059</v>
      </c>
      <c r="F133" s="88" t="s">
        <v>359</v>
      </c>
      <c r="G133" s="58">
        <v>42088</v>
      </c>
      <c r="H133" s="58">
        <v>42089</v>
      </c>
      <c r="I133" s="88" t="s">
        <v>360</v>
      </c>
      <c r="J133" s="57" t="s">
        <v>361</v>
      </c>
      <c r="K133" s="96"/>
      <c r="L133" s="57">
        <v>71.53</v>
      </c>
      <c r="M133" s="92"/>
    </row>
    <row r="134" spans="1:14" ht="14.25">
      <c r="A134" s="92" t="s">
        <v>362</v>
      </c>
      <c r="B134" s="64" t="s">
        <v>363</v>
      </c>
      <c r="C134" s="64" t="s">
        <v>364</v>
      </c>
      <c r="D134" s="151" t="s">
        <v>365</v>
      </c>
      <c r="E134" s="153">
        <v>42088</v>
      </c>
      <c r="F134" s="151" t="s">
        <v>366</v>
      </c>
      <c r="G134" s="153">
        <v>42093</v>
      </c>
      <c r="H134" s="153">
        <v>42094</v>
      </c>
      <c r="I134" s="65" t="s">
        <v>367</v>
      </c>
      <c r="J134" s="57" t="s">
        <v>361</v>
      </c>
      <c r="K134" s="91"/>
      <c r="L134" s="64">
        <v>71.53</v>
      </c>
      <c r="M134" s="157"/>
      <c r="N134" s="158"/>
    </row>
    <row r="135" spans="1:14" ht="14.25">
      <c r="A135" s="92" t="s">
        <v>368</v>
      </c>
      <c r="B135" s="64" t="s">
        <v>369</v>
      </c>
      <c r="C135" s="64" t="s">
        <v>370</v>
      </c>
      <c r="D135" s="151"/>
      <c r="E135" s="151"/>
      <c r="F135" s="151"/>
      <c r="G135" s="151"/>
      <c r="H135" s="151"/>
      <c r="I135" s="65" t="s">
        <v>367</v>
      </c>
      <c r="J135" s="57" t="s">
        <v>361</v>
      </c>
      <c r="K135" s="91"/>
      <c r="L135" s="64">
        <v>71.53</v>
      </c>
      <c r="M135" s="157"/>
      <c r="N135" s="159"/>
    </row>
    <row r="136" spans="1:14" ht="28.5">
      <c r="A136" s="90" t="s">
        <v>371</v>
      </c>
      <c r="B136" s="57" t="s">
        <v>372</v>
      </c>
      <c r="C136" s="57" t="s">
        <v>373</v>
      </c>
      <c r="D136" s="151" t="s">
        <v>374</v>
      </c>
      <c r="E136" s="63">
        <v>42088</v>
      </c>
      <c r="F136" s="88" t="s">
        <v>375</v>
      </c>
      <c r="G136" s="58">
        <v>42093</v>
      </c>
      <c r="H136" s="58">
        <v>42093</v>
      </c>
      <c r="I136" s="88" t="s">
        <v>360</v>
      </c>
      <c r="J136" s="62" t="s">
        <v>20</v>
      </c>
      <c r="K136" s="96"/>
      <c r="L136" s="57">
        <v>71.53</v>
      </c>
      <c r="M136" s="92"/>
    </row>
    <row r="137" spans="1:14" ht="42.75">
      <c r="A137" s="90" t="s">
        <v>198</v>
      </c>
      <c r="B137" s="57" t="s">
        <v>199</v>
      </c>
      <c r="C137" s="57" t="s">
        <v>200</v>
      </c>
      <c r="D137" s="151"/>
      <c r="E137" s="63">
        <v>42088</v>
      </c>
      <c r="F137" s="88" t="s">
        <v>376</v>
      </c>
      <c r="G137" s="58">
        <v>42093</v>
      </c>
      <c r="H137" s="58">
        <v>42093</v>
      </c>
      <c r="I137" s="88" t="s">
        <v>367</v>
      </c>
      <c r="J137" s="62" t="s">
        <v>20</v>
      </c>
      <c r="K137" s="96"/>
      <c r="L137" s="57">
        <v>17.52</v>
      </c>
      <c r="M137" s="92"/>
    </row>
    <row r="138" spans="1:14" ht="14.25">
      <c r="A138" s="90" t="s">
        <v>173</v>
      </c>
      <c r="B138" s="57" t="s">
        <v>174</v>
      </c>
      <c r="C138" s="57" t="s">
        <v>175</v>
      </c>
      <c r="D138" s="151"/>
      <c r="E138" s="63">
        <v>42088</v>
      </c>
      <c r="F138" s="88" t="s">
        <v>377</v>
      </c>
      <c r="G138" s="58">
        <v>42093</v>
      </c>
      <c r="H138" s="58">
        <v>42093</v>
      </c>
      <c r="I138" s="88" t="s">
        <v>367</v>
      </c>
      <c r="J138" s="62" t="s">
        <v>20</v>
      </c>
      <c r="K138" s="96"/>
      <c r="L138" s="57">
        <v>17.52</v>
      </c>
      <c r="M138" s="92"/>
    </row>
    <row r="139" spans="1:14" ht="14.25">
      <c r="A139" s="90" t="s">
        <v>378</v>
      </c>
      <c r="B139" s="57" t="s">
        <v>379</v>
      </c>
      <c r="C139" s="57" t="s">
        <v>380</v>
      </c>
      <c r="D139" s="151"/>
      <c r="E139" s="63">
        <v>42088</v>
      </c>
      <c r="F139" s="88" t="s">
        <v>381</v>
      </c>
      <c r="G139" s="58">
        <v>42093</v>
      </c>
      <c r="H139" s="58">
        <v>42093</v>
      </c>
      <c r="I139" s="88" t="s">
        <v>367</v>
      </c>
      <c r="J139" s="62" t="s">
        <v>20</v>
      </c>
      <c r="K139" s="96"/>
      <c r="L139" s="57">
        <v>17.52</v>
      </c>
      <c r="M139" s="92"/>
    </row>
    <row r="140" spans="1:14" ht="14.25">
      <c r="A140" s="90" t="s">
        <v>206</v>
      </c>
      <c r="B140" s="57" t="s">
        <v>207</v>
      </c>
      <c r="C140" s="57" t="s">
        <v>208</v>
      </c>
      <c r="D140" s="151"/>
      <c r="E140" s="63">
        <v>42088</v>
      </c>
      <c r="F140" s="88" t="s">
        <v>382</v>
      </c>
      <c r="G140" s="58">
        <v>42093</v>
      </c>
      <c r="H140" s="58">
        <v>42093</v>
      </c>
      <c r="I140" s="88" t="s">
        <v>367</v>
      </c>
      <c r="J140" s="62" t="s">
        <v>20</v>
      </c>
      <c r="K140" s="96"/>
      <c r="L140" s="57">
        <v>17.52</v>
      </c>
      <c r="M140" s="92"/>
    </row>
    <row r="141" spans="1:14" ht="14.25">
      <c r="A141" s="90" t="s">
        <v>213</v>
      </c>
      <c r="B141" s="57" t="s">
        <v>214</v>
      </c>
      <c r="C141" s="57" t="s">
        <v>215</v>
      </c>
      <c r="D141" s="151"/>
      <c r="E141" s="63">
        <v>42088</v>
      </c>
      <c r="F141" s="88" t="s">
        <v>383</v>
      </c>
      <c r="G141" s="58">
        <v>42093</v>
      </c>
      <c r="H141" s="58">
        <v>42093</v>
      </c>
      <c r="I141" s="88" t="s">
        <v>367</v>
      </c>
      <c r="J141" s="62" t="s">
        <v>20</v>
      </c>
      <c r="K141" s="96"/>
      <c r="L141" s="57">
        <v>17.52</v>
      </c>
      <c r="M141" s="92"/>
    </row>
    <row r="142" spans="1:14" ht="47.85" customHeight="1">
      <c r="A142" s="90" t="s">
        <v>384</v>
      </c>
      <c r="B142" s="57" t="s">
        <v>186</v>
      </c>
      <c r="C142" s="57" t="s">
        <v>187</v>
      </c>
      <c r="D142" s="151"/>
      <c r="E142" s="63">
        <v>42088</v>
      </c>
      <c r="F142" s="88" t="s">
        <v>385</v>
      </c>
      <c r="G142" s="58">
        <v>42093</v>
      </c>
      <c r="H142" s="58">
        <v>42093</v>
      </c>
      <c r="I142" s="88" t="s">
        <v>367</v>
      </c>
      <c r="J142" s="62" t="s">
        <v>20</v>
      </c>
      <c r="K142" s="96"/>
      <c r="L142" s="57">
        <v>17.52</v>
      </c>
      <c r="M142" s="92"/>
    </row>
    <row r="143" spans="1:14" ht="14.25">
      <c r="A143" s="90" t="s">
        <v>189</v>
      </c>
      <c r="B143" s="57" t="s">
        <v>190</v>
      </c>
      <c r="C143" s="57" t="s">
        <v>191</v>
      </c>
      <c r="D143" s="151"/>
      <c r="E143" s="63">
        <v>42088</v>
      </c>
      <c r="F143" s="88" t="s">
        <v>386</v>
      </c>
      <c r="G143" s="58">
        <v>42093</v>
      </c>
      <c r="H143" s="58">
        <v>42093</v>
      </c>
      <c r="I143" s="88" t="s">
        <v>367</v>
      </c>
      <c r="J143" s="62" t="s">
        <v>20</v>
      </c>
      <c r="K143" s="96"/>
      <c r="L143" s="57">
        <v>17.52</v>
      </c>
      <c r="M143" s="92"/>
    </row>
    <row r="144" spans="1:14" ht="28.5">
      <c r="A144" s="90" t="s">
        <v>179</v>
      </c>
      <c r="B144" s="57" t="s">
        <v>180</v>
      </c>
      <c r="C144" s="57" t="s">
        <v>181</v>
      </c>
      <c r="D144" s="151"/>
      <c r="E144" s="63">
        <v>42088</v>
      </c>
      <c r="F144" s="88" t="s">
        <v>387</v>
      </c>
      <c r="G144" s="58">
        <v>42093</v>
      </c>
      <c r="H144" s="58">
        <v>42093</v>
      </c>
      <c r="I144" s="88" t="s">
        <v>367</v>
      </c>
      <c r="J144" s="62" t="s">
        <v>20</v>
      </c>
      <c r="K144" s="96"/>
      <c r="L144" s="57">
        <v>17.52</v>
      </c>
      <c r="M144" s="92"/>
    </row>
    <row r="145" spans="1:14" ht="14.25">
      <c r="A145" s="90" t="s">
        <v>192</v>
      </c>
      <c r="B145" s="57" t="s">
        <v>193</v>
      </c>
      <c r="C145" s="57" t="s">
        <v>194</v>
      </c>
      <c r="D145" s="151"/>
      <c r="E145" s="63">
        <v>42088</v>
      </c>
      <c r="F145" s="88" t="s">
        <v>388</v>
      </c>
      <c r="G145" s="58">
        <v>42093</v>
      </c>
      <c r="H145" s="58">
        <v>42093</v>
      </c>
      <c r="I145" s="88" t="s">
        <v>367</v>
      </c>
      <c r="J145" s="62" t="s">
        <v>20</v>
      </c>
      <c r="K145" s="96"/>
      <c r="L145" s="57">
        <v>17.52</v>
      </c>
      <c r="M145" s="92"/>
    </row>
    <row r="146" spans="1:14" ht="14.25">
      <c r="A146" s="90" t="s">
        <v>195</v>
      </c>
      <c r="B146" s="57" t="s">
        <v>196</v>
      </c>
      <c r="C146" s="57" t="s">
        <v>197</v>
      </c>
      <c r="D146" s="151"/>
      <c r="E146" s="63">
        <v>42088</v>
      </c>
      <c r="F146" s="88" t="s">
        <v>389</v>
      </c>
      <c r="G146" s="58">
        <v>42093</v>
      </c>
      <c r="H146" s="58">
        <v>42093</v>
      </c>
      <c r="I146" s="88" t="s">
        <v>367</v>
      </c>
      <c r="J146" s="62" t="s">
        <v>20</v>
      </c>
      <c r="K146" s="96"/>
      <c r="L146" s="57">
        <v>17.52</v>
      </c>
      <c r="M146" s="92"/>
    </row>
    <row r="147" spans="1:14" ht="14.25">
      <c r="A147" s="90" t="s">
        <v>210</v>
      </c>
      <c r="B147" s="57" t="s">
        <v>211</v>
      </c>
      <c r="C147" s="57" t="s">
        <v>212</v>
      </c>
      <c r="D147" s="151"/>
      <c r="E147" s="63">
        <v>42088</v>
      </c>
      <c r="F147" s="88" t="s">
        <v>390</v>
      </c>
      <c r="G147" s="58">
        <v>42093</v>
      </c>
      <c r="H147" s="58">
        <v>42093</v>
      </c>
      <c r="I147" s="88" t="s">
        <v>367</v>
      </c>
      <c r="J147" s="62" t="s">
        <v>20</v>
      </c>
      <c r="K147" s="96"/>
      <c r="L147" s="57">
        <v>17.52</v>
      </c>
      <c r="M147" s="92"/>
    </row>
    <row r="148" spans="1:14" ht="28.5">
      <c r="A148" s="90" t="s">
        <v>182</v>
      </c>
      <c r="B148" s="57" t="s">
        <v>183</v>
      </c>
      <c r="C148" s="57" t="s">
        <v>184</v>
      </c>
      <c r="D148" s="151"/>
      <c r="E148" s="63">
        <v>42088</v>
      </c>
      <c r="F148" s="88" t="s">
        <v>391</v>
      </c>
      <c r="G148" s="58">
        <v>42093</v>
      </c>
      <c r="H148" s="58">
        <v>42093</v>
      </c>
      <c r="I148" s="88" t="s">
        <v>367</v>
      </c>
      <c r="J148" s="62" t="s">
        <v>20</v>
      </c>
      <c r="K148" s="96"/>
      <c r="L148" s="57">
        <v>17.52</v>
      </c>
      <c r="M148" s="92"/>
    </row>
    <row r="149" spans="1:14" ht="42.75">
      <c r="A149" s="90" t="s">
        <v>216</v>
      </c>
      <c r="B149" s="57" t="s">
        <v>217</v>
      </c>
      <c r="C149" s="57" t="s">
        <v>218</v>
      </c>
      <c r="D149" s="151"/>
      <c r="E149" s="63">
        <v>42088</v>
      </c>
      <c r="F149" s="88" t="s">
        <v>392</v>
      </c>
      <c r="G149" s="58">
        <v>42093</v>
      </c>
      <c r="H149" s="58">
        <v>42093</v>
      </c>
      <c r="I149" s="88" t="s">
        <v>367</v>
      </c>
      <c r="J149" s="62" t="s">
        <v>20</v>
      </c>
      <c r="K149" s="96"/>
      <c r="L149" s="57">
        <v>17.52</v>
      </c>
      <c r="M149" s="92"/>
    </row>
    <row r="150" spans="1:14" ht="26.85" customHeight="1">
      <c r="A150" s="90" t="s">
        <v>393</v>
      </c>
      <c r="B150" s="57" t="s">
        <v>394</v>
      </c>
      <c r="C150" s="57" t="s">
        <v>395</v>
      </c>
      <c r="D150" s="152" t="s">
        <v>396</v>
      </c>
      <c r="E150" s="63">
        <v>42089</v>
      </c>
      <c r="F150" s="88" t="s">
        <v>397</v>
      </c>
      <c r="G150" s="58">
        <v>42095</v>
      </c>
      <c r="H150" s="58">
        <v>42095</v>
      </c>
      <c r="I150" s="88" t="s">
        <v>398</v>
      </c>
      <c r="J150" s="62" t="s">
        <v>20</v>
      </c>
      <c r="K150" s="96"/>
      <c r="L150" s="57">
        <v>17.52</v>
      </c>
      <c r="M150" s="92"/>
    </row>
    <row r="151" spans="1:14" ht="28.5">
      <c r="A151" s="90" t="s">
        <v>393</v>
      </c>
      <c r="B151" s="57" t="s">
        <v>394</v>
      </c>
      <c r="C151" s="57" t="s">
        <v>395</v>
      </c>
      <c r="D151" s="152"/>
      <c r="E151" s="63">
        <v>42089</v>
      </c>
      <c r="F151" s="88" t="s">
        <v>399</v>
      </c>
      <c r="G151" s="58">
        <v>42101</v>
      </c>
      <c r="H151" s="58">
        <v>42101</v>
      </c>
      <c r="I151" s="88" t="s">
        <v>398</v>
      </c>
      <c r="J151" s="62" t="s">
        <v>20</v>
      </c>
      <c r="K151" s="96"/>
      <c r="L151" s="57">
        <v>17.52</v>
      </c>
      <c r="M151" s="92"/>
    </row>
    <row r="152" spans="1:14" ht="28.5">
      <c r="A152" s="90" t="s">
        <v>393</v>
      </c>
      <c r="B152" s="57" t="s">
        <v>394</v>
      </c>
      <c r="C152" s="57" t="s">
        <v>395</v>
      </c>
      <c r="D152" s="152"/>
      <c r="E152" s="63">
        <v>42089</v>
      </c>
      <c r="F152" s="88" t="s">
        <v>400</v>
      </c>
      <c r="G152" s="58">
        <v>42102</v>
      </c>
      <c r="H152" s="58">
        <v>42102</v>
      </c>
      <c r="I152" s="88" t="s">
        <v>398</v>
      </c>
      <c r="J152" s="62" t="s">
        <v>20</v>
      </c>
      <c r="K152" s="96"/>
      <c r="L152" s="57">
        <v>17.52</v>
      </c>
      <c r="M152" s="92"/>
    </row>
    <row r="153" spans="1:14" ht="14.1" customHeight="1">
      <c r="A153" s="56" t="s">
        <v>401</v>
      </c>
      <c r="B153" s="57" t="s">
        <v>122</v>
      </c>
      <c r="C153" s="57" t="s">
        <v>123</v>
      </c>
      <c r="D153" s="152" t="s">
        <v>402</v>
      </c>
      <c r="E153" s="58">
        <v>42090</v>
      </c>
      <c r="F153" s="57" t="s">
        <v>403</v>
      </c>
      <c r="G153" s="58">
        <v>42104</v>
      </c>
      <c r="H153" s="58">
        <v>42105</v>
      </c>
      <c r="I153" s="65" t="s">
        <v>404</v>
      </c>
      <c r="J153" s="57" t="s">
        <v>361</v>
      </c>
      <c r="K153" s="61"/>
      <c r="L153" s="57"/>
      <c r="M153" s="42" t="s">
        <v>142</v>
      </c>
    </row>
    <row r="154" spans="1:14" ht="14.25">
      <c r="A154" s="56" t="s">
        <v>405</v>
      </c>
      <c r="B154" s="57" t="s">
        <v>406</v>
      </c>
      <c r="C154" s="57" t="s">
        <v>407</v>
      </c>
      <c r="D154" s="152"/>
      <c r="E154" s="58">
        <v>42090</v>
      </c>
      <c r="F154" s="57" t="s">
        <v>403</v>
      </c>
      <c r="G154" s="58">
        <v>42104</v>
      </c>
      <c r="H154" s="58">
        <v>42105</v>
      </c>
      <c r="I154" s="65" t="s">
        <v>404</v>
      </c>
      <c r="J154" s="57" t="s">
        <v>361</v>
      </c>
      <c r="K154" s="61"/>
      <c r="L154" s="57"/>
      <c r="M154" s="42" t="s">
        <v>142</v>
      </c>
    </row>
    <row r="155" spans="1:14" ht="26.85" customHeight="1">
      <c r="A155" s="56" t="s">
        <v>408</v>
      </c>
      <c r="B155" s="57" t="s">
        <v>409</v>
      </c>
      <c r="C155" s="57" t="s">
        <v>410</v>
      </c>
      <c r="D155" s="152" t="s">
        <v>411</v>
      </c>
      <c r="E155" s="58">
        <v>42086</v>
      </c>
      <c r="F155" s="57" t="s">
        <v>412</v>
      </c>
      <c r="G155" s="58">
        <v>42100</v>
      </c>
      <c r="H155" s="58">
        <v>42101</v>
      </c>
      <c r="I155" s="65" t="s">
        <v>413</v>
      </c>
      <c r="J155" s="57" t="s">
        <v>361</v>
      </c>
      <c r="K155" s="61"/>
      <c r="L155" s="57"/>
      <c r="M155" s="42" t="s">
        <v>142</v>
      </c>
    </row>
    <row r="156" spans="1:14" ht="28.5">
      <c r="A156" s="56" t="s">
        <v>405</v>
      </c>
      <c r="B156" s="57" t="s">
        <v>406</v>
      </c>
      <c r="C156" s="57" t="s">
        <v>407</v>
      </c>
      <c r="D156" s="152"/>
      <c r="E156" s="58">
        <v>42086</v>
      </c>
      <c r="F156" s="57" t="s">
        <v>412</v>
      </c>
      <c r="G156" s="58">
        <v>42100</v>
      </c>
      <c r="H156" s="58">
        <v>42101</v>
      </c>
      <c r="I156" s="65" t="s">
        <v>413</v>
      </c>
      <c r="J156" s="57" t="s">
        <v>361</v>
      </c>
      <c r="K156" s="61"/>
      <c r="L156" s="57"/>
      <c r="M156" s="42" t="s">
        <v>142</v>
      </c>
    </row>
    <row r="157" spans="1:14" ht="14.25">
      <c r="A157" s="92" t="s">
        <v>414</v>
      </c>
      <c r="B157" s="64" t="s">
        <v>415</v>
      </c>
      <c r="C157" s="64" t="s">
        <v>416</v>
      </c>
      <c r="D157" s="151" t="s">
        <v>209</v>
      </c>
      <c r="E157" s="153">
        <v>42088</v>
      </c>
      <c r="F157" s="151" t="s">
        <v>417</v>
      </c>
      <c r="G157" s="153">
        <v>42094</v>
      </c>
      <c r="H157" s="153">
        <v>42094</v>
      </c>
      <c r="I157" s="65" t="s">
        <v>367</v>
      </c>
      <c r="J157" s="62" t="s">
        <v>20</v>
      </c>
      <c r="K157" s="96"/>
      <c r="L157" s="57">
        <v>17.52</v>
      </c>
      <c r="M157" s="92"/>
    </row>
    <row r="158" spans="1:14" ht="14.25">
      <c r="A158" s="92" t="s">
        <v>254</v>
      </c>
      <c r="B158" s="64" t="s">
        <v>255</v>
      </c>
      <c r="C158" s="64" t="s">
        <v>256</v>
      </c>
      <c r="D158" s="151"/>
      <c r="E158" s="151"/>
      <c r="F158" s="151"/>
      <c r="G158" s="151"/>
      <c r="H158" s="151"/>
      <c r="I158" s="65" t="s">
        <v>367</v>
      </c>
      <c r="J158" s="62" t="s">
        <v>20</v>
      </c>
      <c r="K158" s="96"/>
      <c r="L158" s="57">
        <v>17.52</v>
      </c>
      <c r="M158" s="92"/>
    </row>
    <row r="159" spans="1:14" ht="14.1" customHeight="1">
      <c r="A159" s="90" t="s">
        <v>418</v>
      </c>
      <c r="B159" s="57" t="s">
        <v>419</v>
      </c>
      <c r="C159" s="57" t="s">
        <v>420</v>
      </c>
      <c r="D159" s="152" t="s">
        <v>421</v>
      </c>
      <c r="E159" s="63">
        <v>42088</v>
      </c>
      <c r="F159" s="88" t="s">
        <v>399</v>
      </c>
      <c r="G159" s="58">
        <v>42089</v>
      </c>
      <c r="H159" s="58">
        <v>42090</v>
      </c>
      <c r="I159" s="88" t="s">
        <v>422</v>
      </c>
      <c r="J159" s="62" t="s">
        <v>20</v>
      </c>
      <c r="K159" s="96"/>
      <c r="L159" s="57">
        <v>17.52</v>
      </c>
      <c r="M159" s="96"/>
      <c r="N159" s="8"/>
    </row>
    <row r="160" spans="1:14" ht="14.25">
      <c r="A160" s="90" t="s">
        <v>418</v>
      </c>
      <c r="B160" s="57" t="s">
        <v>419</v>
      </c>
      <c r="C160" s="57" t="s">
        <v>420</v>
      </c>
      <c r="D160" s="152"/>
      <c r="E160" s="63">
        <v>42088</v>
      </c>
      <c r="F160" s="88" t="s">
        <v>399</v>
      </c>
      <c r="G160" s="58">
        <v>42089</v>
      </c>
      <c r="H160" s="58">
        <v>42090</v>
      </c>
      <c r="I160" s="88" t="s">
        <v>422</v>
      </c>
      <c r="J160" s="62" t="s">
        <v>20</v>
      </c>
      <c r="K160" s="96"/>
      <c r="L160" s="57">
        <v>17.52</v>
      </c>
      <c r="M160" s="96"/>
      <c r="N160" s="8"/>
    </row>
    <row r="161" spans="1:14" ht="14.1" customHeight="1">
      <c r="A161" s="90" t="s">
        <v>262</v>
      </c>
      <c r="B161" s="57" t="s">
        <v>263</v>
      </c>
      <c r="C161" s="57" t="s">
        <v>264</v>
      </c>
      <c r="D161" s="152" t="s">
        <v>423</v>
      </c>
      <c r="E161" s="63">
        <v>42088</v>
      </c>
      <c r="F161" s="88" t="s">
        <v>424</v>
      </c>
      <c r="G161" s="58">
        <v>42094</v>
      </c>
      <c r="H161" s="58">
        <v>42094</v>
      </c>
      <c r="I161" s="65" t="s">
        <v>367</v>
      </c>
      <c r="J161" s="62" t="s">
        <v>20</v>
      </c>
      <c r="K161" s="96"/>
      <c r="L161" s="57">
        <v>17.52</v>
      </c>
      <c r="M161" s="96"/>
      <c r="N161" s="8"/>
    </row>
    <row r="162" spans="1:14" ht="14.25">
      <c r="A162" s="90" t="s">
        <v>202</v>
      </c>
      <c r="B162" s="57" t="s">
        <v>203</v>
      </c>
      <c r="C162" s="57" t="s">
        <v>204</v>
      </c>
      <c r="D162" s="152"/>
      <c r="E162" s="63">
        <v>42088</v>
      </c>
      <c r="F162" s="88" t="s">
        <v>425</v>
      </c>
      <c r="G162" s="58">
        <v>42094</v>
      </c>
      <c r="H162" s="58">
        <v>42094</v>
      </c>
      <c r="I162" s="65" t="s">
        <v>367</v>
      </c>
      <c r="J162" s="62" t="s">
        <v>20</v>
      </c>
      <c r="K162" s="96"/>
      <c r="L162" s="57">
        <v>17.52</v>
      </c>
      <c r="M162" s="96"/>
      <c r="N162" s="8"/>
    </row>
    <row r="163" spans="1:14" ht="14.25">
      <c r="A163" s="90" t="s">
        <v>378</v>
      </c>
      <c r="B163" s="57" t="s">
        <v>379</v>
      </c>
      <c r="C163" s="57" t="s">
        <v>380</v>
      </c>
      <c r="D163" s="152"/>
      <c r="E163" s="63">
        <v>42088</v>
      </c>
      <c r="F163" s="88" t="s">
        <v>425</v>
      </c>
      <c r="G163" s="58">
        <v>42094</v>
      </c>
      <c r="H163" s="58">
        <v>42094</v>
      </c>
      <c r="I163" s="65" t="s">
        <v>367</v>
      </c>
      <c r="J163" s="62" t="s">
        <v>20</v>
      </c>
      <c r="K163" s="96"/>
      <c r="L163" s="57">
        <v>17.52</v>
      </c>
      <c r="M163" s="42"/>
    </row>
    <row r="164" spans="1:14" ht="14.25">
      <c r="A164" s="90" t="s">
        <v>265</v>
      </c>
      <c r="B164" s="57" t="s">
        <v>266</v>
      </c>
      <c r="C164" s="57" t="s">
        <v>267</v>
      </c>
      <c r="D164" s="152"/>
      <c r="E164" s="63">
        <v>42088</v>
      </c>
      <c r="F164" s="88" t="s">
        <v>426</v>
      </c>
      <c r="G164" s="58">
        <v>42094</v>
      </c>
      <c r="H164" s="58">
        <v>42094</v>
      </c>
      <c r="I164" s="65" t="s">
        <v>367</v>
      </c>
      <c r="J164" s="62" t="s">
        <v>20</v>
      </c>
      <c r="K164" s="96"/>
      <c r="L164" s="57">
        <v>17.52</v>
      </c>
      <c r="M164" s="42"/>
    </row>
    <row r="165" spans="1:14" ht="28.5">
      <c r="A165" s="92" t="s">
        <v>271</v>
      </c>
      <c r="B165" s="57" t="s">
        <v>272</v>
      </c>
      <c r="C165" s="57" t="s">
        <v>273</v>
      </c>
      <c r="D165" s="152"/>
      <c r="E165" s="63">
        <v>42088</v>
      </c>
      <c r="F165" s="88" t="s">
        <v>427</v>
      </c>
      <c r="G165" s="58">
        <v>42094</v>
      </c>
      <c r="H165" s="58">
        <v>42094</v>
      </c>
      <c r="I165" s="65" t="s">
        <v>367</v>
      </c>
      <c r="J165" s="62" t="s">
        <v>20</v>
      </c>
      <c r="K165" s="101"/>
      <c r="L165" s="57">
        <v>17.52</v>
      </c>
      <c r="M165" s="42"/>
    </row>
    <row r="166" spans="1:14" ht="26.85" customHeight="1">
      <c r="A166" s="56" t="s">
        <v>408</v>
      </c>
      <c r="B166" s="57" t="s">
        <v>409</v>
      </c>
      <c r="C166" s="57" t="s">
        <v>410</v>
      </c>
      <c r="D166" s="152" t="s">
        <v>428</v>
      </c>
      <c r="E166" s="58">
        <v>42094</v>
      </c>
      <c r="F166" s="57" t="s">
        <v>412</v>
      </c>
      <c r="G166" s="58">
        <v>42107</v>
      </c>
      <c r="H166" s="58">
        <v>42108</v>
      </c>
      <c r="I166" s="65" t="s">
        <v>413</v>
      </c>
      <c r="J166" s="57" t="s">
        <v>361</v>
      </c>
      <c r="K166" s="61"/>
      <c r="L166" s="57">
        <v>71.53</v>
      </c>
      <c r="M166" s="42"/>
    </row>
    <row r="167" spans="1:14" ht="28.5">
      <c r="A167" s="56" t="s">
        <v>405</v>
      </c>
      <c r="B167" s="57" t="s">
        <v>406</v>
      </c>
      <c r="C167" s="57" t="s">
        <v>407</v>
      </c>
      <c r="D167" s="152"/>
      <c r="E167" s="58">
        <v>42094</v>
      </c>
      <c r="F167" s="57" t="s">
        <v>412</v>
      </c>
      <c r="G167" s="58">
        <v>42107</v>
      </c>
      <c r="H167" s="58">
        <v>42108</v>
      </c>
      <c r="I167" s="65" t="s">
        <v>413</v>
      </c>
      <c r="J167" s="57" t="s">
        <v>361</v>
      </c>
      <c r="K167" s="61"/>
      <c r="L167" s="57">
        <v>71.53</v>
      </c>
      <c r="M167" s="42"/>
    </row>
    <row r="168" spans="1:14" ht="14.25">
      <c r="A168" s="90" t="s">
        <v>21</v>
      </c>
      <c r="B168" s="57" t="s">
        <v>22</v>
      </c>
      <c r="C168" s="57" t="s">
        <v>23</v>
      </c>
      <c r="D168" s="57" t="s">
        <v>429</v>
      </c>
      <c r="E168" s="58">
        <v>42095</v>
      </c>
      <c r="F168" s="62" t="s">
        <v>430</v>
      </c>
      <c r="G168" s="58">
        <v>42103</v>
      </c>
      <c r="H168" s="58">
        <v>42103</v>
      </c>
      <c r="I168" s="88" t="s">
        <v>91</v>
      </c>
      <c r="J168" s="62" t="s">
        <v>20</v>
      </c>
      <c r="K168" s="62"/>
      <c r="L168" s="57">
        <v>28.78</v>
      </c>
      <c r="M168" s="25"/>
    </row>
    <row r="169" spans="1:14" ht="14.25">
      <c r="A169" s="90" t="s">
        <v>21</v>
      </c>
      <c r="B169" s="57" t="s">
        <v>22</v>
      </c>
      <c r="C169" s="57" t="s">
        <v>23</v>
      </c>
      <c r="D169" s="57" t="s">
        <v>429</v>
      </c>
      <c r="E169" s="58">
        <v>42095</v>
      </c>
      <c r="F169" s="62" t="s">
        <v>431</v>
      </c>
      <c r="G169" s="58">
        <v>42104</v>
      </c>
      <c r="H169" s="58">
        <v>42104</v>
      </c>
      <c r="I169" s="88" t="s">
        <v>91</v>
      </c>
      <c r="J169" s="62" t="s">
        <v>20</v>
      </c>
      <c r="K169" s="62"/>
      <c r="L169" s="57">
        <v>28.78</v>
      </c>
      <c r="M169" s="25"/>
    </row>
    <row r="170" spans="1:14" ht="14.25">
      <c r="A170" s="90" t="s">
        <v>21</v>
      </c>
      <c r="B170" s="57" t="s">
        <v>22</v>
      </c>
      <c r="C170" s="57" t="s">
        <v>23</v>
      </c>
      <c r="D170" s="57" t="s">
        <v>429</v>
      </c>
      <c r="E170" s="58">
        <v>42095</v>
      </c>
      <c r="F170" s="62" t="s">
        <v>399</v>
      </c>
      <c r="G170" s="58">
        <v>42105</v>
      </c>
      <c r="H170" s="58">
        <v>42105</v>
      </c>
      <c r="I170" s="88" t="s">
        <v>91</v>
      </c>
      <c r="J170" s="62" t="s">
        <v>20</v>
      </c>
      <c r="K170" s="62"/>
      <c r="L170" s="57">
        <v>28.78</v>
      </c>
      <c r="M170" s="25"/>
    </row>
    <row r="171" spans="1:14" ht="14.1" customHeight="1">
      <c r="A171" s="90" t="s">
        <v>33</v>
      </c>
      <c r="B171" s="57" t="s">
        <v>34</v>
      </c>
      <c r="C171" s="57" t="s">
        <v>35</v>
      </c>
      <c r="D171" s="152" t="s">
        <v>432</v>
      </c>
      <c r="E171" s="58">
        <v>42101</v>
      </c>
      <c r="F171" s="62" t="s">
        <v>430</v>
      </c>
      <c r="G171" s="58">
        <v>42103</v>
      </c>
      <c r="H171" s="58">
        <v>42103</v>
      </c>
      <c r="I171" s="88" t="s">
        <v>91</v>
      </c>
      <c r="J171" s="62" t="s">
        <v>20</v>
      </c>
      <c r="K171" s="62"/>
      <c r="L171" s="57">
        <v>28.78</v>
      </c>
      <c r="M171" s="25"/>
    </row>
    <row r="172" spans="1:14" ht="14.25">
      <c r="A172" s="90" t="s">
        <v>33</v>
      </c>
      <c r="B172" s="57" t="s">
        <v>34</v>
      </c>
      <c r="C172" s="57" t="s">
        <v>35</v>
      </c>
      <c r="D172" s="152" t="s">
        <v>429</v>
      </c>
      <c r="E172" s="58">
        <v>42101</v>
      </c>
      <c r="F172" s="62" t="s">
        <v>431</v>
      </c>
      <c r="G172" s="58">
        <v>42104</v>
      </c>
      <c r="H172" s="58">
        <v>42104</v>
      </c>
      <c r="I172" s="88" t="s">
        <v>91</v>
      </c>
      <c r="J172" s="62" t="s">
        <v>20</v>
      </c>
      <c r="K172" s="62"/>
      <c r="L172" s="57">
        <v>28.78</v>
      </c>
      <c r="M172" s="25"/>
    </row>
    <row r="173" spans="1:14" ht="14.25">
      <c r="A173" s="90" t="s">
        <v>33</v>
      </c>
      <c r="B173" s="57" t="s">
        <v>34</v>
      </c>
      <c r="C173" s="57" t="s">
        <v>35</v>
      </c>
      <c r="D173" s="152" t="s">
        <v>429</v>
      </c>
      <c r="E173" s="58">
        <v>42101</v>
      </c>
      <c r="F173" s="62" t="s">
        <v>399</v>
      </c>
      <c r="G173" s="58">
        <v>42105</v>
      </c>
      <c r="H173" s="58">
        <v>42105</v>
      </c>
      <c r="I173" s="88" t="s">
        <v>91</v>
      </c>
      <c r="J173" s="62" t="s">
        <v>20</v>
      </c>
      <c r="K173" s="62"/>
      <c r="L173" s="57">
        <v>28.78</v>
      </c>
      <c r="M173" s="25"/>
    </row>
    <row r="174" spans="1:14" ht="14.1" customHeight="1">
      <c r="A174" s="90" t="s">
        <v>433</v>
      </c>
      <c r="B174" s="57" t="s">
        <v>434</v>
      </c>
      <c r="C174" s="57" t="s">
        <v>435</v>
      </c>
      <c r="D174" s="152" t="s">
        <v>436</v>
      </c>
      <c r="E174" s="58">
        <v>42101</v>
      </c>
      <c r="F174" s="62" t="s">
        <v>430</v>
      </c>
      <c r="G174" s="58">
        <v>42103</v>
      </c>
      <c r="H174" s="58">
        <v>42103</v>
      </c>
      <c r="I174" s="88" t="s">
        <v>404</v>
      </c>
      <c r="J174" s="62" t="s">
        <v>20</v>
      </c>
      <c r="K174" s="62"/>
      <c r="L174" s="57">
        <v>17.52</v>
      </c>
      <c r="M174" s="25"/>
    </row>
    <row r="175" spans="1:14" ht="14.25">
      <c r="A175" s="90" t="s">
        <v>433</v>
      </c>
      <c r="B175" s="57" t="s">
        <v>434</v>
      </c>
      <c r="C175" s="57" t="s">
        <v>435</v>
      </c>
      <c r="D175" s="152" t="s">
        <v>429</v>
      </c>
      <c r="E175" s="58">
        <v>42101</v>
      </c>
      <c r="F175" s="62" t="s">
        <v>431</v>
      </c>
      <c r="G175" s="58">
        <v>42104</v>
      </c>
      <c r="H175" s="58">
        <v>42104</v>
      </c>
      <c r="I175" s="88" t="s">
        <v>404</v>
      </c>
      <c r="J175" s="62" t="s">
        <v>20</v>
      </c>
      <c r="K175" s="62"/>
      <c r="L175" s="57">
        <v>17.52</v>
      </c>
      <c r="M175" s="25"/>
    </row>
    <row r="176" spans="1:14" ht="14.25">
      <c r="A176" s="90" t="s">
        <v>433</v>
      </c>
      <c r="B176" s="57" t="s">
        <v>434</v>
      </c>
      <c r="C176" s="57" t="s">
        <v>435</v>
      </c>
      <c r="D176" s="152" t="s">
        <v>429</v>
      </c>
      <c r="E176" s="58">
        <v>42101</v>
      </c>
      <c r="F176" s="62" t="s">
        <v>399</v>
      </c>
      <c r="G176" s="58">
        <v>42105</v>
      </c>
      <c r="H176" s="58">
        <v>42105</v>
      </c>
      <c r="I176" s="88" t="s">
        <v>404</v>
      </c>
      <c r="J176" s="62" t="s">
        <v>20</v>
      </c>
      <c r="K176" s="62"/>
      <c r="L176" s="57">
        <v>17.52</v>
      </c>
      <c r="M176" s="25"/>
    </row>
    <row r="177" spans="1:13" ht="28.5">
      <c r="A177" s="56" t="s">
        <v>401</v>
      </c>
      <c r="B177" s="57" t="s">
        <v>122</v>
      </c>
      <c r="C177" s="57" t="s">
        <v>123</v>
      </c>
      <c r="D177" s="62" t="s">
        <v>437</v>
      </c>
      <c r="E177" s="58">
        <v>42101</v>
      </c>
      <c r="F177" s="57" t="s">
        <v>399</v>
      </c>
      <c r="G177" s="58">
        <v>42105</v>
      </c>
      <c r="H177" s="58">
        <v>42105</v>
      </c>
      <c r="I177" s="88" t="s">
        <v>404</v>
      </c>
      <c r="J177" s="57" t="s">
        <v>20</v>
      </c>
      <c r="K177" s="61"/>
      <c r="L177" s="57">
        <v>28.78</v>
      </c>
      <c r="M177" s="42"/>
    </row>
    <row r="178" spans="1:13" ht="14.1" customHeight="1">
      <c r="A178" s="92" t="s">
        <v>247</v>
      </c>
      <c r="B178" s="64" t="s">
        <v>248</v>
      </c>
      <c r="C178" s="64" t="s">
        <v>249</v>
      </c>
      <c r="D178" s="151" t="s">
        <v>438</v>
      </c>
      <c r="E178" s="153">
        <v>42095</v>
      </c>
      <c r="F178" s="151" t="s">
        <v>439</v>
      </c>
      <c r="G178" s="153">
        <v>42106</v>
      </c>
      <c r="H178" s="153">
        <v>42106</v>
      </c>
      <c r="I178" s="65" t="s">
        <v>252</v>
      </c>
      <c r="J178" s="64" t="s">
        <v>67</v>
      </c>
      <c r="K178" s="91"/>
      <c r="L178" s="64">
        <v>54.01</v>
      </c>
      <c r="M178" s="157" t="s">
        <v>253</v>
      </c>
    </row>
    <row r="179" spans="1:13" ht="14.25">
      <c r="A179" s="92" t="s">
        <v>254</v>
      </c>
      <c r="B179" s="64" t="s">
        <v>255</v>
      </c>
      <c r="C179" s="64" t="s">
        <v>256</v>
      </c>
      <c r="D179" s="151"/>
      <c r="E179" s="151"/>
      <c r="F179" s="151"/>
      <c r="G179" s="151"/>
      <c r="H179" s="151"/>
      <c r="I179" s="65" t="s">
        <v>252</v>
      </c>
      <c r="J179" s="64" t="s">
        <v>67</v>
      </c>
      <c r="K179" s="91"/>
      <c r="L179" s="64">
        <v>54.01</v>
      </c>
      <c r="M179" s="157"/>
    </row>
    <row r="180" spans="1:13" ht="28.5">
      <c r="A180" s="90" t="s">
        <v>76</v>
      </c>
      <c r="B180" s="68" t="s">
        <v>77</v>
      </c>
      <c r="C180" s="68" t="s">
        <v>78</v>
      </c>
      <c r="D180" s="62" t="s">
        <v>440</v>
      </c>
      <c r="E180" s="58">
        <v>42094</v>
      </c>
      <c r="F180" s="62" t="s">
        <v>441</v>
      </c>
      <c r="G180" s="58">
        <v>42095</v>
      </c>
      <c r="H180" s="58">
        <v>42095</v>
      </c>
      <c r="I180" s="62" t="s">
        <v>442</v>
      </c>
      <c r="J180" s="57" t="s">
        <v>20</v>
      </c>
      <c r="K180" s="101"/>
      <c r="L180" s="64">
        <v>17.52</v>
      </c>
      <c r="M180" s="42"/>
    </row>
    <row r="181" spans="1:13" ht="37.35" customHeight="1">
      <c r="A181" s="90" t="s">
        <v>274</v>
      </c>
      <c r="B181" s="57" t="s">
        <v>255</v>
      </c>
      <c r="C181" s="57" t="s">
        <v>256</v>
      </c>
      <c r="D181" s="152" t="s">
        <v>443</v>
      </c>
      <c r="E181" s="58">
        <v>42103</v>
      </c>
      <c r="F181" s="62" t="s">
        <v>289</v>
      </c>
      <c r="G181" s="58">
        <v>42105</v>
      </c>
      <c r="H181" s="58">
        <v>42105</v>
      </c>
      <c r="I181" s="62" t="s">
        <v>444</v>
      </c>
      <c r="J181" s="64" t="s">
        <v>67</v>
      </c>
      <c r="K181" s="101"/>
      <c r="L181" s="64">
        <v>54.01</v>
      </c>
      <c r="M181" s="42" t="s">
        <v>445</v>
      </c>
    </row>
    <row r="182" spans="1:13" ht="28.5">
      <c r="A182" s="90" t="s">
        <v>285</v>
      </c>
      <c r="B182" s="57" t="s">
        <v>286</v>
      </c>
      <c r="C182" s="57" t="s">
        <v>287</v>
      </c>
      <c r="D182" s="152"/>
      <c r="E182" s="58">
        <v>42103</v>
      </c>
      <c r="F182" s="62" t="s">
        <v>289</v>
      </c>
      <c r="G182" s="58">
        <v>42105</v>
      </c>
      <c r="H182" s="58">
        <v>42105</v>
      </c>
      <c r="I182" s="62" t="s">
        <v>444</v>
      </c>
      <c r="J182" s="64" t="s">
        <v>67</v>
      </c>
      <c r="K182" s="62"/>
      <c r="L182" s="64">
        <v>54.01</v>
      </c>
      <c r="M182" s="42" t="s">
        <v>445</v>
      </c>
    </row>
    <row r="183" spans="1:13" ht="28.5">
      <c r="A183" s="90" t="s">
        <v>290</v>
      </c>
      <c r="B183" s="57" t="s">
        <v>291</v>
      </c>
      <c r="C183" s="57" t="s">
        <v>287</v>
      </c>
      <c r="D183" s="152"/>
      <c r="E183" s="58">
        <v>42103</v>
      </c>
      <c r="F183" s="62" t="s">
        <v>289</v>
      </c>
      <c r="G183" s="58">
        <v>42105</v>
      </c>
      <c r="H183" s="58">
        <v>42105</v>
      </c>
      <c r="I183" s="62" t="s">
        <v>444</v>
      </c>
      <c r="J183" s="64" t="s">
        <v>67</v>
      </c>
      <c r="K183" s="62"/>
      <c r="L183" s="64">
        <v>54.01</v>
      </c>
      <c r="M183" s="42" t="s">
        <v>445</v>
      </c>
    </row>
    <row r="184" spans="1:13" ht="28.5">
      <c r="A184" s="90" t="s">
        <v>282</v>
      </c>
      <c r="B184" s="57" t="s">
        <v>283</v>
      </c>
      <c r="C184" s="57" t="s">
        <v>284</v>
      </c>
      <c r="D184" s="152"/>
      <c r="E184" s="58">
        <v>42103</v>
      </c>
      <c r="F184" s="62" t="s">
        <v>289</v>
      </c>
      <c r="G184" s="58">
        <v>42105</v>
      </c>
      <c r="H184" s="58">
        <v>42105</v>
      </c>
      <c r="I184" s="62" t="s">
        <v>444</v>
      </c>
      <c r="J184" s="64" t="s">
        <v>67</v>
      </c>
      <c r="K184" s="62"/>
      <c r="L184" s="64">
        <v>54.01</v>
      </c>
      <c r="M184" s="42" t="s">
        <v>445</v>
      </c>
    </row>
    <row r="185" spans="1:13" ht="28.5">
      <c r="A185" s="90" t="s">
        <v>378</v>
      </c>
      <c r="B185" s="57" t="s">
        <v>379</v>
      </c>
      <c r="C185" s="57" t="s">
        <v>380</v>
      </c>
      <c r="D185" s="62" t="s">
        <v>446</v>
      </c>
      <c r="E185" s="63">
        <v>42102</v>
      </c>
      <c r="F185" s="62" t="s">
        <v>447</v>
      </c>
      <c r="G185" s="58">
        <v>42103</v>
      </c>
      <c r="H185" s="58">
        <v>42103</v>
      </c>
      <c r="I185" s="88" t="s">
        <v>448</v>
      </c>
      <c r="J185" s="62" t="s">
        <v>20</v>
      </c>
      <c r="K185" s="96"/>
      <c r="L185" s="57">
        <v>17.52</v>
      </c>
      <c r="M185" s="92"/>
    </row>
    <row r="186" spans="1:13" ht="28.5">
      <c r="A186" s="90" t="s">
        <v>449</v>
      </c>
      <c r="B186" s="57" t="s">
        <v>450</v>
      </c>
      <c r="C186" s="57" t="s">
        <v>451</v>
      </c>
      <c r="D186" s="62" t="s">
        <v>452</v>
      </c>
      <c r="E186" s="63">
        <v>42104</v>
      </c>
      <c r="F186" s="62" t="s">
        <v>453</v>
      </c>
      <c r="G186" s="58">
        <v>42121</v>
      </c>
      <c r="H186" s="58">
        <v>42121</v>
      </c>
      <c r="I186" s="88" t="s">
        <v>454</v>
      </c>
      <c r="J186" s="62" t="s">
        <v>20</v>
      </c>
      <c r="K186" s="96"/>
      <c r="L186" s="57">
        <v>17.52</v>
      </c>
      <c r="M186" s="92"/>
    </row>
    <row r="187" spans="1:13" ht="28.5">
      <c r="A187" s="90" t="s">
        <v>449</v>
      </c>
      <c r="B187" s="57" t="s">
        <v>450</v>
      </c>
      <c r="C187" s="57" t="s">
        <v>451</v>
      </c>
      <c r="D187" s="62" t="s">
        <v>455</v>
      </c>
      <c r="E187" s="63">
        <v>42104</v>
      </c>
      <c r="F187" s="62" t="s">
        <v>456</v>
      </c>
      <c r="G187" s="58">
        <v>42104</v>
      </c>
      <c r="H187" s="58">
        <v>42104</v>
      </c>
      <c r="I187" s="88" t="s">
        <v>454</v>
      </c>
      <c r="J187" s="62" t="s">
        <v>20</v>
      </c>
      <c r="K187" s="96"/>
      <c r="L187" s="57">
        <v>17.52</v>
      </c>
      <c r="M187" s="92"/>
    </row>
    <row r="188" spans="1:13" ht="28.5">
      <c r="A188" s="90" t="s">
        <v>449</v>
      </c>
      <c r="B188" s="57" t="s">
        <v>450</v>
      </c>
      <c r="C188" s="57" t="s">
        <v>451</v>
      </c>
      <c r="D188" s="62" t="s">
        <v>457</v>
      </c>
      <c r="E188" s="63">
        <v>42104</v>
      </c>
      <c r="F188" s="62" t="s">
        <v>458</v>
      </c>
      <c r="G188" s="58">
        <v>42108</v>
      </c>
      <c r="H188" s="58">
        <v>42108</v>
      </c>
      <c r="I188" s="88" t="s">
        <v>454</v>
      </c>
      <c r="J188" s="62" t="s">
        <v>20</v>
      </c>
      <c r="K188" s="96"/>
      <c r="L188" s="57">
        <v>17.52</v>
      </c>
      <c r="M188" s="92"/>
    </row>
    <row r="189" spans="1:13" ht="28.5">
      <c r="A189" s="90" t="s">
        <v>449</v>
      </c>
      <c r="B189" s="57" t="s">
        <v>450</v>
      </c>
      <c r="C189" s="57" t="s">
        <v>451</v>
      </c>
      <c r="D189" s="62" t="s">
        <v>459</v>
      </c>
      <c r="E189" s="63">
        <v>42104</v>
      </c>
      <c r="F189" s="62" t="s">
        <v>460</v>
      </c>
      <c r="G189" s="58">
        <v>42111</v>
      </c>
      <c r="H189" s="58">
        <v>42111</v>
      </c>
      <c r="I189" s="88" t="s">
        <v>454</v>
      </c>
      <c r="J189" s="62" t="s">
        <v>20</v>
      </c>
      <c r="K189" s="96"/>
      <c r="L189" s="57">
        <v>17.52</v>
      </c>
      <c r="M189" s="92"/>
    </row>
    <row r="190" spans="1:13" ht="28.5">
      <c r="A190" s="90" t="s">
        <v>449</v>
      </c>
      <c r="B190" s="57" t="s">
        <v>450</v>
      </c>
      <c r="C190" s="57" t="s">
        <v>451</v>
      </c>
      <c r="D190" s="62" t="s">
        <v>461</v>
      </c>
      <c r="E190" s="63">
        <v>42104</v>
      </c>
      <c r="F190" s="62" t="s">
        <v>460</v>
      </c>
      <c r="G190" s="58">
        <v>42116</v>
      </c>
      <c r="H190" s="58">
        <v>42116</v>
      </c>
      <c r="I190" s="88" t="s">
        <v>454</v>
      </c>
      <c r="J190" s="62" t="s">
        <v>20</v>
      </c>
      <c r="K190" s="96"/>
      <c r="L190" s="57">
        <v>17.52</v>
      </c>
      <c r="M190" s="92"/>
    </row>
    <row r="191" spans="1:13" ht="28.5">
      <c r="A191" s="90" t="s">
        <v>335</v>
      </c>
      <c r="B191" s="57" t="s">
        <v>336</v>
      </c>
      <c r="C191" s="57" t="s">
        <v>337</v>
      </c>
      <c r="D191" s="62" t="s">
        <v>462</v>
      </c>
      <c r="E191" s="63">
        <v>42104</v>
      </c>
      <c r="F191" s="62" t="s">
        <v>463</v>
      </c>
      <c r="G191" s="58">
        <v>42104</v>
      </c>
      <c r="H191" s="58">
        <v>42104</v>
      </c>
      <c r="I191" s="88" t="s">
        <v>464</v>
      </c>
      <c r="J191" s="62" t="s">
        <v>20</v>
      </c>
      <c r="K191" s="96"/>
      <c r="L191" s="57">
        <v>17.52</v>
      </c>
      <c r="M191" s="92"/>
    </row>
    <row r="192" spans="1:13" ht="28.5">
      <c r="A192" s="90" t="s">
        <v>465</v>
      </c>
      <c r="B192" s="64" t="s">
        <v>50</v>
      </c>
      <c r="C192" s="64" t="s">
        <v>51</v>
      </c>
      <c r="D192" s="62" t="s">
        <v>466</v>
      </c>
      <c r="E192" s="63">
        <v>42107</v>
      </c>
      <c r="F192" s="62" t="s">
        <v>467</v>
      </c>
      <c r="G192" s="58">
        <v>42116</v>
      </c>
      <c r="H192" s="58">
        <v>42116</v>
      </c>
      <c r="I192" s="88" t="s">
        <v>468</v>
      </c>
      <c r="J192" s="62" t="s">
        <v>20</v>
      </c>
      <c r="K192" s="96"/>
      <c r="L192" s="57">
        <v>17.52</v>
      </c>
      <c r="M192" s="92"/>
    </row>
    <row r="193" spans="1:13" ht="28.5">
      <c r="A193" s="90" t="s">
        <v>68</v>
      </c>
      <c r="B193" s="57" t="s">
        <v>69</v>
      </c>
      <c r="C193" s="57" t="s">
        <v>70</v>
      </c>
      <c r="D193" s="62" t="s">
        <v>466</v>
      </c>
      <c r="E193" s="63">
        <v>42107</v>
      </c>
      <c r="F193" s="62" t="s">
        <v>467</v>
      </c>
      <c r="G193" s="58">
        <v>42116</v>
      </c>
      <c r="H193" s="58">
        <v>42116</v>
      </c>
      <c r="I193" s="88" t="s">
        <v>468</v>
      </c>
      <c r="J193" s="62" t="s">
        <v>20</v>
      </c>
      <c r="K193" s="96"/>
      <c r="L193" s="57">
        <v>17.52</v>
      </c>
      <c r="M193" s="92"/>
    </row>
    <row r="194" spans="1:13" ht="28.5">
      <c r="A194" s="90" t="s">
        <v>469</v>
      </c>
      <c r="B194" s="57" t="s">
        <v>64</v>
      </c>
      <c r="C194" s="57" t="s">
        <v>65</v>
      </c>
      <c r="D194" s="62" t="s">
        <v>466</v>
      </c>
      <c r="E194" s="63">
        <v>42107</v>
      </c>
      <c r="F194" s="62" t="s">
        <v>467</v>
      </c>
      <c r="G194" s="58">
        <v>42116</v>
      </c>
      <c r="H194" s="58">
        <v>42116</v>
      </c>
      <c r="I194" s="88" t="s">
        <v>468</v>
      </c>
      <c r="J194" s="62" t="s">
        <v>20</v>
      </c>
      <c r="K194" s="96"/>
      <c r="L194" s="57">
        <v>17.52</v>
      </c>
      <c r="M194" s="92"/>
    </row>
    <row r="195" spans="1:13" ht="28.5">
      <c r="A195" s="90" t="s">
        <v>465</v>
      </c>
      <c r="B195" s="64" t="s">
        <v>50</v>
      </c>
      <c r="C195" s="64" t="s">
        <v>51</v>
      </c>
      <c r="D195" s="62" t="s">
        <v>466</v>
      </c>
      <c r="E195" s="63">
        <v>42107</v>
      </c>
      <c r="F195" s="62" t="s">
        <v>470</v>
      </c>
      <c r="G195" s="58">
        <v>42118</v>
      </c>
      <c r="H195" s="58">
        <v>42118</v>
      </c>
      <c r="I195" s="88" t="s">
        <v>468</v>
      </c>
      <c r="J195" s="62" t="s">
        <v>20</v>
      </c>
      <c r="K195" s="96"/>
      <c r="L195" s="57">
        <v>17.52</v>
      </c>
      <c r="M195" s="92"/>
    </row>
    <row r="196" spans="1:13" ht="28.5">
      <c r="A196" s="90" t="s">
        <v>469</v>
      </c>
      <c r="B196" s="57" t="s">
        <v>64</v>
      </c>
      <c r="C196" s="57" t="s">
        <v>65</v>
      </c>
      <c r="D196" s="62" t="s">
        <v>466</v>
      </c>
      <c r="E196" s="63">
        <v>42107</v>
      </c>
      <c r="F196" s="62" t="s">
        <v>470</v>
      </c>
      <c r="G196" s="58">
        <v>42122</v>
      </c>
      <c r="H196" s="58">
        <v>42122</v>
      </c>
      <c r="I196" s="88" t="s">
        <v>468</v>
      </c>
      <c r="J196" s="62" t="s">
        <v>20</v>
      </c>
      <c r="K196" s="96"/>
      <c r="L196" s="57">
        <v>17.52</v>
      </c>
      <c r="M196" s="92"/>
    </row>
    <row r="197" spans="1:13" ht="28.5">
      <c r="A197" s="90" t="s">
        <v>465</v>
      </c>
      <c r="B197" s="64" t="s">
        <v>50</v>
      </c>
      <c r="C197" s="64" t="s">
        <v>51</v>
      </c>
      <c r="D197" s="62" t="s">
        <v>466</v>
      </c>
      <c r="E197" s="63">
        <v>42107</v>
      </c>
      <c r="F197" s="62" t="s">
        <v>470</v>
      </c>
      <c r="G197" s="58" t="s">
        <v>471</v>
      </c>
      <c r="H197" s="58">
        <v>42123</v>
      </c>
      <c r="I197" s="88" t="s">
        <v>468</v>
      </c>
      <c r="J197" s="62" t="s">
        <v>20</v>
      </c>
      <c r="K197" s="96"/>
      <c r="L197" s="57">
        <v>17.52</v>
      </c>
      <c r="M197" s="92"/>
    </row>
    <row r="198" spans="1:13" ht="28.5">
      <c r="A198" s="90" t="s">
        <v>469</v>
      </c>
      <c r="B198" s="57" t="s">
        <v>64</v>
      </c>
      <c r="C198" s="57" t="s">
        <v>65</v>
      </c>
      <c r="D198" s="62" t="s">
        <v>466</v>
      </c>
      <c r="E198" s="63">
        <v>42107</v>
      </c>
      <c r="F198" s="62" t="s">
        <v>472</v>
      </c>
      <c r="G198" s="58">
        <v>42124</v>
      </c>
      <c r="H198" s="58">
        <v>42124</v>
      </c>
      <c r="I198" s="88" t="s">
        <v>468</v>
      </c>
      <c r="J198" s="62" t="s">
        <v>20</v>
      </c>
      <c r="K198" s="96"/>
      <c r="L198" s="57">
        <v>17.52</v>
      </c>
      <c r="M198" s="92"/>
    </row>
    <row r="199" spans="1:13" ht="28.5">
      <c r="A199" s="90" t="s">
        <v>378</v>
      </c>
      <c r="B199" s="57" t="s">
        <v>379</v>
      </c>
      <c r="C199" s="57" t="s">
        <v>380</v>
      </c>
      <c r="D199" s="62" t="s">
        <v>473</v>
      </c>
      <c r="E199" s="63">
        <v>42114</v>
      </c>
      <c r="F199" s="62" t="s">
        <v>474</v>
      </c>
      <c r="G199" s="58">
        <v>42122</v>
      </c>
      <c r="H199" s="58">
        <v>42123</v>
      </c>
      <c r="I199" s="88" t="s">
        <v>475</v>
      </c>
      <c r="J199" s="62" t="s">
        <v>67</v>
      </c>
      <c r="K199" s="96"/>
      <c r="L199" s="57">
        <v>17.52</v>
      </c>
      <c r="M199" s="64" t="s">
        <v>476</v>
      </c>
    </row>
    <row r="200" spans="1:13" ht="28.5">
      <c r="A200" s="90" t="s">
        <v>378</v>
      </c>
      <c r="B200" s="57" t="s">
        <v>379</v>
      </c>
      <c r="C200" s="57" t="s">
        <v>380</v>
      </c>
      <c r="D200" s="62" t="s">
        <v>477</v>
      </c>
      <c r="E200" s="63">
        <v>42109</v>
      </c>
      <c r="F200" s="62" t="s">
        <v>478</v>
      </c>
      <c r="G200" s="58">
        <v>42120</v>
      </c>
      <c r="H200" s="58">
        <v>42122</v>
      </c>
      <c r="I200" s="88" t="s">
        <v>475</v>
      </c>
      <c r="J200" s="62" t="s">
        <v>38</v>
      </c>
      <c r="K200" s="96"/>
      <c r="L200" s="57">
        <v>403.52</v>
      </c>
      <c r="M200" s="64" t="s">
        <v>25</v>
      </c>
    </row>
    <row r="201" spans="1:13" ht="28.5">
      <c r="A201" s="90" t="s">
        <v>113</v>
      </c>
      <c r="B201" s="57" t="s">
        <v>114</v>
      </c>
      <c r="C201" s="57" t="s">
        <v>115</v>
      </c>
      <c r="D201" s="62" t="s">
        <v>477</v>
      </c>
      <c r="E201" s="63">
        <v>42109</v>
      </c>
      <c r="F201" s="62" t="s">
        <v>478</v>
      </c>
      <c r="G201" s="58">
        <v>42120</v>
      </c>
      <c r="H201" s="58">
        <v>42124</v>
      </c>
      <c r="I201" s="88" t="s">
        <v>475</v>
      </c>
      <c r="J201" s="62" t="s">
        <v>166</v>
      </c>
      <c r="K201" s="96"/>
      <c r="L201" s="79">
        <v>754.4</v>
      </c>
      <c r="M201" s="64" t="s">
        <v>25</v>
      </c>
    </row>
    <row r="202" spans="1:13" ht="28.5">
      <c r="A202" s="90" t="s">
        <v>110</v>
      </c>
      <c r="B202" s="57" t="s">
        <v>111</v>
      </c>
      <c r="C202" s="57" t="s">
        <v>112</v>
      </c>
      <c r="D202" s="62" t="s">
        <v>479</v>
      </c>
      <c r="E202" s="63">
        <v>42108</v>
      </c>
      <c r="F202" s="62" t="s">
        <v>478</v>
      </c>
      <c r="G202" s="58">
        <v>42123</v>
      </c>
      <c r="H202" s="58">
        <v>42124</v>
      </c>
      <c r="I202" s="88" t="s">
        <v>480</v>
      </c>
      <c r="J202" s="62" t="s">
        <v>334</v>
      </c>
      <c r="K202" s="96"/>
      <c r="L202" s="57">
        <v>228.08</v>
      </c>
      <c r="M202" s="64" t="s">
        <v>25</v>
      </c>
    </row>
    <row r="203" spans="1:13" ht="57">
      <c r="A203" s="90" t="s">
        <v>414</v>
      </c>
      <c r="B203" s="64" t="s">
        <v>415</v>
      </c>
      <c r="C203" s="64" t="s">
        <v>416</v>
      </c>
      <c r="D203" s="62" t="s">
        <v>481</v>
      </c>
      <c r="E203" s="63">
        <v>42114</v>
      </c>
      <c r="F203" s="62" t="s">
        <v>482</v>
      </c>
      <c r="G203" s="58">
        <v>42128</v>
      </c>
      <c r="H203" s="58">
        <v>42131</v>
      </c>
      <c r="I203" s="88" t="s">
        <v>483</v>
      </c>
      <c r="J203" s="62" t="s">
        <v>92</v>
      </c>
      <c r="K203" s="96"/>
      <c r="L203" s="79">
        <v>179.55</v>
      </c>
      <c r="M203" s="64"/>
    </row>
    <row r="204" spans="1:13" ht="57">
      <c r="A204" s="90" t="s">
        <v>254</v>
      </c>
      <c r="B204" s="64" t="s">
        <v>255</v>
      </c>
      <c r="C204" s="64" t="s">
        <v>256</v>
      </c>
      <c r="D204" s="62" t="s">
        <v>481</v>
      </c>
      <c r="E204" s="63">
        <v>42114</v>
      </c>
      <c r="F204" s="62" t="s">
        <v>482</v>
      </c>
      <c r="G204" s="58">
        <v>42128</v>
      </c>
      <c r="H204" s="58">
        <v>42131</v>
      </c>
      <c r="I204" s="88" t="s">
        <v>483</v>
      </c>
      <c r="J204" s="62" t="s">
        <v>92</v>
      </c>
      <c r="K204" s="96"/>
      <c r="L204" s="57">
        <v>179.55</v>
      </c>
      <c r="M204" s="64"/>
    </row>
    <row r="205" spans="1:13" ht="66.599999999999994" customHeight="1">
      <c r="A205" s="90" t="s">
        <v>21</v>
      </c>
      <c r="B205" s="57" t="s">
        <v>22</v>
      </c>
      <c r="C205" s="57" t="s">
        <v>23</v>
      </c>
      <c r="D205" s="57" t="s">
        <v>484</v>
      </c>
      <c r="E205" s="58">
        <v>42111</v>
      </c>
      <c r="F205" s="88" t="s">
        <v>485</v>
      </c>
      <c r="G205" s="58">
        <v>42116</v>
      </c>
      <c r="H205" s="58">
        <v>42118</v>
      </c>
      <c r="I205" s="88" t="s">
        <v>486</v>
      </c>
      <c r="J205" s="57" t="s">
        <v>38</v>
      </c>
      <c r="K205" s="91"/>
      <c r="L205" s="57">
        <v>495.49</v>
      </c>
      <c r="M205" s="64" t="s">
        <v>487</v>
      </c>
    </row>
    <row r="206" spans="1:13" ht="28.5">
      <c r="A206" s="56" t="s">
        <v>300</v>
      </c>
      <c r="B206" s="57" t="s">
        <v>301</v>
      </c>
      <c r="C206" s="57" t="s">
        <v>302</v>
      </c>
      <c r="D206" s="57" t="s">
        <v>488</v>
      </c>
      <c r="E206" s="58">
        <v>42111</v>
      </c>
      <c r="F206" s="59" t="s">
        <v>489</v>
      </c>
      <c r="G206" s="58">
        <v>42142</v>
      </c>
      <c r="H206" s="58">
        <v>42143</v>
      </c>
      <c r="I206" s="60" t="s">
        <v>490</v>
      </c>
      <c r="J206" s="57" t="s">
        <v>334</v>
      </c>
      <c r="K206" s="61"/>
      <c r="L206" s="57">
        <v>71.53</v>
      </c>
      <c r="M206" s="42"/>
    </row>
    <row r="207" spans="1:13" ht="14.25">
      <c r="A207" s="56" t="s">
        <v>350</v>
      </c>
      <c r="B207" s="57" t="s">
        <v>351</v>
      </c>
      <c r="C207" s="57" t="s">
        <v>287</v>
      </c>
      <c r="D207" s="151" t="s">
        <v>491</v>
      </c>
      <c r="E207" s="153">
        <v>42110</v>
      </c>
      <c r="F207" s="151" t="s">
        <v>492</v>
      </c>
      <c r="G207" s="153">
        <v>42119</v>
      </c>
      <c r="H207" s="153">
        <v>42119</v>
      </c>
      <c r="I207" s="65" t="s">
        <v>252</v>
      </c>
      <c r="J207" s="64" t="s">
        <v>67</v>
      </c>
      <c r="K207" s="61"/>
      <c r="L207" s="57">
        <v>54.01</v>
      </c>
      <c r="M207" s="160" t="s">
        <v>493</v>
      </c>
    </row>
    <row r="208" spans="1:13" ht="14.25">
      <c r="A208" s="56" t="s">
        <v>254</v>
      </c>
      <c r="B208" s="64" t="s">
        <v>255</v>
      </c>
      <c r="C208" s="64" t="s">
        <v>256</v>
      </c>
      <c r="D208" s="151"/>
      <c r="E208" s="153"/>
      <c r="F208" s="151"/>
      <c r="G208" s="153"/>
      <c r="H208" s="153"/>
      <c r="I208" s="65" t="s">
        <v>252</v>
      </c>
      <c r="J208" s="64" t="s">
        <v>67</v>
      </c>
      <c r="K208" s="61"/>
      <c r="L208" s="57">
        <v>54.01</v>
      </c>
      <c r="M208" s="160"/>
    </row>
    <row r="209" spans="1:13" ht="14.25">
      <c r="A209" s="92" t="s">
        <v>279</v>
      </c>
      <c r="B209" s="57" t="s">
        <v>280</v>
      </c>
      <c r="C209" s="57" t="s">
        <v>281</v>
      </c>
      <c r="D209" s="151"/>
      <c r="E209" s="153"/>
      <c r="F209" s="151"/>
      <c r="G209" s="153"/>
      <c r="H209" s="153"/>
      <c r="I209" s="65" t="s">
        <v>252</v>
      </c>
      <c r="J209" s="64" t="s">
        <v>67</v>
      </c>
      <c r="K209" s="91"/>
      <c r="L209" s="64">
        <v>54.01</v>
      </c>
      <c r="M209" s="160"/>
    </row>
    <row r="210" spans="1:13" ht="14.25">
      <c r="A210" s="92" t="s">
        <v>292</v>
      </c>
      <c r="B210" s="57" t="s">
        <v>293</v>
      </c>
      <c r="C210" s="57" t="s">
        <v>294</v>
      </c>
      <c r="D210" s="151"/>
      <c r="E210" s="151"/>
      <c r="F210" s="151"/>
      <c r="G210" s="151"/>
      <c r="H210" s="151"/>
      <c r="I210" s="65" t="s">
        <v>252</v>
      </c>
      <c r="J210" s="64" t="s">
        <v>67</v>
      </c>
      <c r="K210" s="91"/>
      <c r="L210" s="64">
        <v>54.01</v>
      </c>
      <c r="M210" s="160"/>
    </row>
    <row r="211" spans="1:13" ht="14.1" customHeight="1">
      <c r="A211" s="92" t="s">
        <v>292</v>
      </c>
      <c r="B211" s="57" t="s">
        <v>293</v>
      </c>
      <c r="C211" s="57" t="s">
        <v>294</v>
      </c>
      <c r="D211" s="151" t="s">
        <v>494</v>
      </c>
      <c r="E211" s="153">
        <v>42114</v>
      </c>
      <c r="F211" s="151" t="s">
        <v>495</v>
      </c>
      <c r="G211" s="153">
        <v>42132</v>
      </c>
      <c r="H211" s="153">
        <v>42132</v>
      </c>
      <c r="I211" s="65" t="s">
        <v>252</v>
      </c>
      <c r="J211" s="64" t="s">
        <v>20</v>
      </c>
      <c r="K211" s="91"/>
      <c r="L211" s="64">
        <v>17.52</v>
      </c>
      <c r="M211" s="152" t="s">
        <v>496</v>
      </c>
    </row>
    <row r="212" spans="1:13" ht="14.25">
      <c r="A212" s="92" t="s">
        <v>254</v>
      </c>
      <c r="B212" s="64" t="s">
        <v>255</v>
      </c>
      <c r="C212" s="64" t="s">
        <v>256</v>
      </c>
      <c r="D212" s="151"/>
      <c r="E212" s="151"/>
      <c r="F212" s="151"/>
      <c r="G212" s="151"/>
      <c r="H212" s="151"/>
      <c r="I212" s="65" t="s">
        <v>252</v>
      </c>
      <c r="J212" s="64" t="s">
        <v>307</v>
      </c>
      <c r="K212" s="91"/>
      <c r="L212" s="64">
        <v>17.52</v>
      </c>
      <c r="M212" s="152"/>
    </row>
    <row r="213" spans="1:13" ht="28.5">
      <c r="A213" s="102" t="s">
        <v>358</v>
      </c>
      <c r="B213" s="57" t="s">
        <v>45</v>
      </c>
      <c r="C213" s="57" t="s">
        <v>46</v>
      </c>
      <c r="D213" s="64" t="s">
        <v>497</v>
      </c>
      <c r="E213" s="99">
        <v>42111</v>
      </c>
      <c r="F213" s="64" t="s">
        <v>478</v>
      </c>
      <c r="G213" s="99">
        <v>42118</v>
      </c>
      <c r="H213" s="99">
        <v>42118</v>
      </c>
      <c r="I213" s="103" t="s">
        <v>498</v>
      </c>
      <c r="J213" s="64" t="s">
        <v>307</v>
      </c>
      <c r="K213" s="101"/>
      <c r="L213" s="104">
        <v>71.27</v>
      </c>
      <c r="M213" s="105" t="s">
        <v>499</v>
      </c>
    </row>
    <row r="214" spans="1:13" ht="28.5">
      <c r="A214" s="90" t="s">
        <v>449</v>
      </c>
      <c r="B214" s="57" t="s">
        <v>450</v>
      </c>
      <c r="C214" s="57" t="s">
        <v>451</v>
      </c>
      <c r="D214" s="62" t="s">
        <v>500</v>
      </c>
      <c r="E214" s="63">
        <v>42117</v>
      </c>
      <c r="F214" s="62" t="s">
        <v>501</v>
      </c>
      <c r="G214" s="58">
        <v>42135</v>
      </c>
      <c r="H214" s="58">
        <v>42135</v>
      </c>
      <c r="I214" s="88" t="s">
        <v>454</v>
      </c>
      <c r="J214" s="62" t="s">
        <v>20</v>
      </c>
      <c r="K214" s="96"/>
      <c r="L214" s="57">
        <v>17.52</v>
      </c>
      <c r="M214" s="92"/>
    </row>
    <row r="215" spans="1:13" ht="28.5">
      <c r="A215" s="90" t="s">
        <v>449</v>
      </c>
      <c r="B215" s="57" t="s">
        <v>450</v>
      </c>
      <c r="C215" s="57" t="s">
        <v>451</v>
      </c>
      <c r="D215" s="62" t="s">
        <v>502</v>
      </c>
      <c r="E215" s="63">
        <v>42117</v>
      </c>
      <c r="F215" s="62" t="s">
        <v>503</v>
      </c>
      <c r="G215" s="58">
        <v>42138</v>
      </c>
      <c r="H215" s="58">
        <v>42138</v>
      </c>
      <c r="I215" s="88" t="s">
        <v>454</v>
      </c>
      <c r="J215" s="62" t="s">
        <v>20</v>
      </c>
      <c r="K215" s="96"/>
      <c r="L215" s="57">
        <v>17.52</v>
      </c>
      <c r="M215" s="92"/>
    </row>
    <row r="216" spans="1:13" ht="28.5">
      <c r="A216" s="90" t="s">
        <v>449</v>
      </c>
      <c r="B216" s="57" t="s">
        <v>450</v>
      </c>
      <c r="C216" s="57" t="s">
        <v>451</v>
      </c>
      <c r="D216" s="62" t="s">
        <v>504</v>
      </c>
      <c r="E216" s="63">
        <v>42117</v>
      </c>
      <c r="F216" s="62" t="s">
        <v>505</v>
      </c>
      <c r="G216" s="58">
        <v>42145</v>
      </c>
      <c r="H216" s="58">
        <v>42145</v>
      </c>
      <c r="I216" s="88" t="s">
        <v>454</v>
      </c>
      <c r="J216" s="62" t="s">
        <v>20</v>
      </c>
      <c r="K216" s="96"/>
      <c r="L216" s="57">
        <v>17.52</v>
      </c>
      <c r="M216" s="92"/>
    </row>
    <row r="217" spans="1:13" ht="28.5">
      <c r="A217" s="90" t="s">
        <v>449</v>
      </c>
      <c r="B217" s="57" t="s">
        <v>450</v>
      </c>
      <c r="C217" s="57" t="s">
        <v>451</v>
      </c>
      <c r="D217" s="62" t="s">
        <v>506</v>
      </c>
      <c r="E217" s="63">
        <v>42117</v>
      </c>
      <c r="F217" s="62" t="s">
        <v>507</v>
      </c>
      <c r="G217" s="58">
        <v>42128</v>
      </c>
      <c r="H217" s="58">
        <v>42128</v>
      </c>
      <c r="I217" s="88" t="s">
        <v>454</v>
      </c>
      <c r="J217" s="62" t="s">
        <v>20</v>
      </c>
      <c r="K217" s="96"/>
      <c r="L217" s="57">
        <v>17.52</v>
      </c>
      <c r="M217" s="92"/>
    </row>
    <row r="218" spans="1:13" ht="28.5">
      <c r="A218" s="90" t="s">
        <v>449</v>
      </c>
      <c r="B218" s="57" t="s">
        <v>450</v>
      </c>
      <c r="C218" s="57" t="s">
        <v>451</v>
      </c>
      <c r="D218" s="62" t="s">
        <v>508</v>
      </c>
      <c r="E218" s="63">
        <v>42117</v>
      </c>
      <c r="F218" s="62" t="s">
        <v>399</v>
      </c>
      <c r="G218" s="58">
        <v>42142</v>
      </c>
      <c r="H218" s="58">
        <v>42143</v>
      </c>
      <c r="I218" s="88" t="s">
        <v>454</v>
      </c>
      <c r="J218" s="62" t="s">
        <v>509</v>
      </c>
      <c r="K218" s="96"/>
      <c r="L218" s="57">
        <v>71.53</v>
      </c>
      <c r="M218" s="92"/>
    </row>
    <row r="219" spans="1:13" ht="28.5">
      <c r="A219" s="90" t="s">
        <v>449</v>
      </c>
      <c r="B219" s="57" t="s">
        <v>450</v>
      </c>
      <c r="C219" s="57" t="s">
        <v>451</v>
      </c>
      <c r="D219" s="62" t="s">
        <v>510</v>
      </c>
      <c r="E219" s="63">
        <v>42117</v>
      </c>
      <c r="F219" s="62" t="s">
        <v>399</v>
      </c>
      <c r="G219" s="58">
        <v>42131</v>
      </c>
      <c r="H219" s="58">
        <v>42131</v>
      </c>
      <c r="I219" s="88" t="s">
        <v>454</v>
      </c>
      <c r="J219" s="62" t="s">
        <v>20</v>
      </c>
      <c r="K219" s="96"/>
      <c r="L219" s="57">
        <v>17.52</v>
      </c>
      <c r="M219" s="92"/>
    </row>
    <row r="220" spans="1:13" ht="26.85" customHeight="1">
      <c r="A220" s="90" t="s">
        <v>414</v>
      </c>
      <c r="B220" s="64" t="s">
        <v>415</v>
      </c>
      <c r="C220" s="64" t="s">
        <v>416</v>
      </c>
      <c r="D220" s="152" t="s">
        <v>511</v>
      </c>
      <c r="E220" s="63">
        <v>42110</v>
      </c>
      <c r="F220" s="62" t="s">
        <v>512</v>
      </c>
      <c r="G220" s="58">
        <v>42116</v>
      </c>
      <c r="H220" s="58">
        <v>42116</v>
      </c>
      <c r="I220" s="88" t="s">
        <v>483</v>
      </c>
      <c r="J220" s="62" t="s">
        <v>20</v>
      </c>
      <c r="K220" s="96"/>
      <c r="L220" s="79">
        <v>17.52</v>
      </c>
      <c r="M220" s="64"/>
    </row>
    <row r="221" spans="1:13" ht="28.5">
      <c r="A221" s="90" t="s">
        <v>254</v>
      </c>
      <c r="B221" s="64" t="s">
        <v>255</v>
      </c>
      <c r="C221" s="64" t="s">
        <v>256</v>
      </c>
      <c r="D221" s="152"/>
      <c r="E221" s="63">
        <v>42110</v>
      </c>
      <c r="F221" s="62" t="s">
        <v>512</v>
      </c>
      <c r="G221" s="58">
        <v>42116</v>
      </c>
      <c r="H221" s="58">
        <v>42116</v>
      </c>
      <c r="I221" s="88" t="s">
        <v>483</v>
      </c>
      <c r="J221" s="62" t="s">
        <v>20</v>
      </c>
      <c r="K221" s="96"/>
      <c r="L221" s="57">
        <v>17.52</v>
      </c>
      <c r="M221" s="64"/>
    </row>
    <row r="222" spans="1:13" ht="26.85" customHeight="1">
      <c r="A222" s="90" t="s">
        <v>414</v>
      </c>
      <c r="B222" s="64" t="s">
        <v>415</v>
      </c>
      <c r="C222" s="64" t="s">
        <v>416</v>
      </c>
      <c r="D222" s="152" t="s">
        <v>513</v>
      </c>
      <c r="E222" s="63">
        <v>42110</v>
      </c>
      <c r="F222" s="62" t="s">
        <v>514</v>
      </c>
      <c r="G222" s="58">
        <v>42117</v>
      </c>
      <c r="H222" s="58">
        <v>42117</v>
      </c>
      <c r="I222" s="88" t="s">
        <v>483</v>
      </c>
      <c r="J222" s="62" t="s">
        <v>20</v>
      </c>
      <c r="K222" s="96"/>
      <c r="L222" s="79">
        <v>17.52</v>
      </c>
      <c r="M222" s="64"/>
    </row>
    <row r="223" spans="1:13" ht="28.5">
      <c r="A223" s="90" t="s">
        <v>254</v>
      </c>
      <c r="B223" s="64" t="s">
        <v>255</v>
      </c>
      <c r="C223" s="64" t="s">
        <v>256</v>
      </c>
      <c r="D223" s="152"/>
      <c r="E223" s="63">
        <v>42110</v>
      </c>
      <c r="F223" s="62" t="s">
        <v>514</v>
      </c>
      <c r="G223" s="58">
        <v>42117</v>
      </c>
      <c r="H223" s="58">
        <v>42117</v>
      </c>
      <c r="I223" s="88" t="s">
        <v>483</v>
      </c>
      <c r="J223" s="62" t="s">
        <v>20</v>
      </c>
      <c r="K223" s="96"/>
      <c r="L223" s="57">
        <v>17.52</v>
      </c>
      <c r="M223" s="64"/>
    </row>
    <row r="224" spans="1:13" ht="26.85" customHeight="1">
      <c r="A224" s="90" t="s">
        <v>414</v>
      </c>
      <c r="B224" s="64" t="s">
        <v>415</v>
      </c>
      <c r="C224" s="64" t="s">
        <v>416</v>
      </c>
      <c r="D224" s="152" t="s">
        <v>515</v>
      </c>
      <c r="E224" s="63">
        <v>42110</v>
      </c>
      <c r="F224" s="62" t="s">
        <v>516</v>
      </c>
      <c r="G224" s="58">
        <v>42118</v>
      </c>
      <c r="H224" s="58">
        <v>42118</v>
      </c>
      <c r="I224" s="88" t="s">
        <v>483</v>
      </c>
      <c r="J224" s="62" t="s">
        <v>20</v>
      </c>
      <c r="K224" s="96"/>
      <c r="L224" s="79">
        <v>17.52</v>
      </c>
      <c r="M224" s="64"/>
    </row>
    <row r="225" spans="1:13" ht="28.5">
      <c r="A225" s="90" t="s">
        <v>254</v>
      </c>
      <c r="B225" s="64" t="s">
        <v>255</v>
      </c>
      <c r="C225" s="64" t="s">
        <v>256</v>
      </c>
      <c r="D225" s="152"/>
      <c r="E225" s="63">
        <v>42110</v>
      </c>
      <c r="F225" s="62" t="s">
        <v>516</v>
      </c>
      <c r="G225" s="58">
        <v>42118</v>
      </c>
      <c r="H225" s="58">
        <v>42118</v>
      </c>
      <c r="I225" s="88" t="s">
        <v>483</v>
      </c>
      <c r="J225" s="62" t="s">
        <v>20</v>
      </c>
      <c r="K225" s="96"/>
      <c r="L225" s="57">
        <v>17.52</v>
      </c>
      <c r="M225" s="64"/>
    </row>
    <row r="226" spans="1:13" ht="26.85" customHeight="1">
      <c r="A226" s="90" t="s">
        <v>414</v>
      </c>
      <c r="B226" s="64" t="s">
        <v>415</v>
      </c>
      <c r="C226" s="64" t="s">
        <v>416</v>
      </c>
      <c r="D226" s="152" t="s">
        <v>517</v>
      </c>
      <c r="E226" s="63">
        <v>42104</v>
      </c>
      <c r="F226" s="62" t="s">
        <v>399</v>
      </c>
      <c r="G226" s="58">
        <v>42109</v>
      </c>
      <c r="H226" s="58">
        <v>42109</v>
      </c>
      <c r="I226" s="88" t="s">
        <v>483</v>
      </c>
      <c r="J226" s="62" t="s">
        <v>20</v>
      </c>
      <c r="K226" s="96"/>
      <c r="L226" s="79">
        <v>17.52</v>
      </c>
      <c r="M226" s="64"/>
    </row>
    <row r="227" spans="1:13" ht="28.5">
      <c r="A227" s="90" t="s">
        <v>254</v>
      </c>
      <c r="B227" s="64" t="s">
        <v>255</v>
      </c>
      <c r="C227" s="64" t="s">
        <v>256</v>
      </c>
      <c r="D227" s="152"/>
      <c r="E227" s="63">
        <v>42104</v>
      </c>
      <c r="F227" s="62" t="s">
        <v>399</v>
      </c>
      <c r="G227" s="58">
        <v>42109</v>
      </c>
      <c r="H227" s="58">
        <v>42109</v>
      </c>
      <c r="I227" s="88" t="s">
        <v>483</v>
      </c>
      <c r="J227" s="62" t="s">
        <v>20</v>
      </c>
      <c r="K227" s="96"/>
      <c r="L227" s="57">
        <v>17.52</v>
      </c>
      <c r="M227" s="64"/>
    </row>
    <row r="228" spans="1:13" ht="26.85" customHeight="1">
      <c r="A228" s="90" t="s">
        <v>414</v>
      </c>
      <c r="B228" s="64" t="s">
        <v>415</v>
      </c>
      <c r="C228" s="64" t="s">
        <v>416</v>
      </c>
      <c r="D228" s="152" t="s">
        <v>518</v>
      </c>
      <c r="E228" s="63">
        <v>42107</v>
      </c>
      <c r="F228" s="62" t="s">
        <v>519</v>
      </c>
      <c r="G228" s="58">
        <v>42110</v>
      </c>
      <c r="H228" s="58">
        <v>42110</v>
      </c>
      <c r="I228" s="88" t="s">
        <v>483</v>
      </c>
      <c r="J228" s="62" t="s">
        <v>20</v>
      </c>
      <c r="K228" s="96"/>
      <c r="L228" s="79">
        <v>17.52</v>
      </c>
      <c r="M228" s="64"/>
    </row>
    <row r="229" spans="1:13" ht="28.5">
      <c r="A229" s="90" t="s">
        <v>254</v>
      </c>
      <c r="B229" s="64" t="s">
        <v>255</v>
      </c>
      <c r="C229" s="64" t="s">
        <v>256</v>
      </c>
      <c r="D229" s="152"/>
      <c r="E229" s="63">
        <v>42107</v>
      </c>
      <c r="F229" s="62" t="s">
        <v>519</v>
      </c>
      <c r="G229" s="58">
        <v>42110</v>
      </c>
      <c r="H229" s="58">
        <v>42110</v>
      </c>
      <c r="I229" s="88" t="s">
        <v>483</v>
      </c>
      <c r="J229" s="62" t="s">
        <v>20</v>
      </c>
      <c r="K229" s="96"/>
      <c r="L229" s="57">
        <v>17.52</v>
      </c>
      <c r="M229" s="64"/>
    </row>
    <row r="230" spans="1:13" ht="26.85" customHeight="1">
      <c r="A230" s="90" t="s">
        <v>414</v>
      </c>
      <c r="B230" s="64" t="s">
        <v>415</v>
      </c>
      <c r="C230" s="64" t="s">
        <v>416</v>
      </c>
      <c r="D230" s="152" t="s">
        <v>520</v>
      </c>
      <c r="E230" s="63">
        <v>42107</v>
      </c>
      <c r="F230" s="62" t="s">
        <v>521</v>
      </c>
      <c r="G230" s="58">
        <v>42111</v>
      </c>
      <c r="H230" s="58">
        <v>42111</v>
      </c>
      <c r="I230" s="88" t="s">
        <v>483</v>
      </c>
      <c r="J230" s="62" t="s">
        <v>20</v>
      </c>
      <c r="K230" s="96"/>
      <c r="L230" s="79">
        <v>17.52</v>
      </c>
      <c r="M230" s="64"/>
    </row>
    <row r="231" spans="1:13" ht="28.5">
      <c r="A231" s="90" t="s">
        <v>254</v>
      </c>
      <c r="B231" s="64" t="s">
        <v>255</v>
      </c>
      <c r="C231" s="64" t="s">
        <v>256</v>
      </c>
      <c r="D231" s="152"/>
      <c r="E231" s="63">
        <v>42107</v>
      </c>
      <c r="F231" s="62" t="s">
        <v>521</v>
      </c>
      <c r="G231" s="58">
        <v>42111</v>
      </c>
      <c r="H231" s="58">
        <v>42111</v>
      </c>
      <c r="I231" s="88" t="s">
        <v>483</v>
      </c>
      <c r="J231" s="62" t="s">
        <v>20</v>
      </c>
      <c r="K231" s="96"/>
      <c r="L231" s="57">
        <v>17.52</v>
      </c>
      <c r="M231" s="64"/>
    </row>
    <row r="232" spans="1:13" s="7" customFormat="1" ht="20.85" customHeight="1">
      <c r="A232" s="90" t="s">
        <v>206</v>
      </c>
      <c r="B232" s="57" t="s">
        <v>207</v>
      </c>
      <c r="C232" s="57" t="s">
        <v>208</v>
      </c>
      <c r="D232" s="152" t="s">
        <v>522</v>
      </c>
      <c r="E232" s="63">
        <v>42116</v>
      </c>
      <c r="F232" s="62" t="s">
        <v>382</v>
      </c>
      <c r="G232" s="58">
        <v>42128</v>
      </c>
      <c r="H232" s="58">
        <v>42128</v>
      </c>
      <c r="I232" s="88" t="s">
        <v>523</v>
      </c>
      <c r="J232" s="62" t="s">
        <v>20</v>
      </c>
      <c r="K232" s="106"/>
      <c r="L232" s="57">
        <v>17.52</v>
      </c>
      <c r="M232" s="64"/>
    </row>
    <row r="233" spans="1:13" ht="41.1" customHeight="1">
      <c r="A233" s="90" t="s">
        <v>216</v>
      </c>
      <c r="B233" s="57" t="s">
        <v>217</v>
      </c>
      <c r="C233" s="57" t="s">
        <v>218</v>
      </c>
      <c r="D233" s="152"/>
      <c r="E233" s="63">
        <v>42116</v>
      </c>
      <c r="F233" s="62" t="s">
        <v>392</v>
      </c>
      <c r="G233" s="58">
        <v>42128</v>
      </c>
      <c r="H233" s="58">
        <v>42128</v>
      </c>
      <c r="I233" s="88" t="s">
        <v>524</v>
      </c>
      <c r="J233" s="62" t="s">
        <v>20</v>
      </c>
      <c r="K233" s="96"/>
      <c r="L233" s="79">
        <v>17.52</v>
      </c>
      <c r="M233" s="64"/>
    </row>
    <row r="234" spans="1:13" ht="23.85" customHeight="1">
      <c r="A234" s="90" t="s">
        <v>371</v>
      </c>
      <c r="B234" s="57" t="s">
        <v>372</v>
      </c>
      <c r="C234" s="57" t="s">
        <v>373</v>
      </c>
      <c r="D234" s="152"/>
      <c r="E234" s="63">
        <v>42116</v>
      </c>
      <c r="F234" s="62" t="s">
        <v>375</v>
      </c>
      <c r="G234" s="58">
        <v>42128</v>
      </c>
      <c r="H234" s="58">
        <v>42128</v>
      </c>
      <c r="I234" s="88" t="s">
        <v>523</v>
      </c>
      <c r="J234" s="62" t="s">
        <v>20</v>
      </c>
      <c r="K234" s="96"/>
      <c r="L234" s="57">
        <v>17.52</v>
      </c>
      <c r="M234" s="64"/>
    </row>
    <row r="235" spans="1:13" ht="17.850000000000001" customHeight="1">
      <c r="A235" s="90" t="s">
        <v>185</v>
      </c>
      <c r="B235" s="57" t="s">
        <v>186</v>
      </c>
      <c r="C235" s="57" t="s">
        <v>187</v>
      </c>
      <c r="D235" s="152" t="s">
        <v>525</v>
      </c>
      <c r="E235" s="63">
        <v>42116</v>
      </c>
      <c r="F235" s="62" t="s">
        <v>385</v>
      </c>
      <c r="G235" s="58">
        <v>42129</v>
      </c>
      <c r="H235" s="58">
        <v>42129</v>
      </c>
      <c r="I235" s="88" t="s">
        <v>523</v>
      </c>
      <c r="J235" s="62" t="s">
        <v>20</v>
      </c>
      <c r="K235" s="96"/>
      <c r="L235" s="79">
        <v>17.52</v>
      </c>
      <c r="M235" s="64"/>
    </row>
    <row r="236" spans="1:13" ht="16.350000000000001" customHeight="1">
      <c r="A236" s="90" t="s">
        <v>189</v>
      </c>
      <c r="B236" s="57" t="s">
        <v>190</v>
      </c>
      <c r="C236" s="57" t="s">
        <v>191</v>
      </c>
      <c r="D236" s="152"/>
      <c r="E236" s="63">
        <v>42116</v>
      </c>
      <c r="F236" s="62" t="s">
        <v>386</v>
      </c>
      <c r="G236" s="58">
        <v>42129</v>
      </c>
      <c r="H236" s="58">
        <v>42129</v>
      </c>
      <c r="I236" s="88" t="s">
        <v>523</v>
      </c>
      <c r="J236" s="62" t="s">
        <v>20</v>
      </c>
      <c r="K236" s="96"/>
      <c r="L236" s="57">
        <v>17.52</v>
      </c>
      <c r="M236" s="64"/>
    </row>
    <row r="237" spans="1:13" ht="14.25">
      <c r="A237" s="90" t="s">
        <v>192</v>
      </c>
      <c r="B237" s="57" t="s">
        <v>193</v>
      </c>
      <c r="C237" s="57" t="s">
        <v>194</v>
      </c>
      <c r="D237" s="152"/>
      <c r="E237" s="63">
        <v>42116</v>
      </c>
      <c r="F237" s="62" t="s">
        <v>388</v>
      </c>
      <c r="G237" s="58">
        <v>42129</v>
      </c>
      <c r="H237" s="58">
        <v>42129</v>
      </c>
      <c r="I237" s="88" t="s">
        <v>523</v>
      </c>
      <c r="J237" s="62" t="s">
        <v>20</v>
      </c>
      <c r="K237" s="96"/>
      <c r="L237" s="57">
        <v>17.52</v>
      </c>
      <c r="M237" s="64"/>
    </row>
    <row r="238" spans="1:13" ht="16.350000000000001" customHeight="1">
      <c r="A238" s="90" t="s">
        <v>213</v>
      </c>
      <c r="B238" s="57" t="s">
        <v>214</v>
      </c>
      <c r="C238" s="57" t="s">
        <v>215</v>
      </c>
      <c r="D238" s="152"/>
      <c r="E238" s="63">
        <v>42116</v>
      </c>
      <c r="F238" s="62" t="s">
        <v>383</v>
      </c>
      <c r="G238" s="58">
        <v>42129</v>
      </c>
      <c r="H238" s="58">
        <v>42129</v>
      </c>
      <c r="I238" s="88" t="s">
        <v>524</v>
      </c>
      <c r="J238" s="62" t="s">
        <v>20</v>
      </c>
      <c r="K238" s="96"/>
      <c r="L238" s="79">
        <v>17.52</v>
      </c>
      <c r="M238" s="64"/>
    </row>
    <row r="239" spans="1:13" ht="14.25">
      <c r="A239" s="90" t="s">
        <v>210</v>
      </c>
      <c r="B239" s="57" t="s">
        <v>211</v>
      </c>
      <c r="C239" s="57" t="s">
        <v>212</v>
      </c>
      <c r="D239" s="152"/>
      <c r="E239" s="63">
        <v>42116</v>
      </c>
      <c r="F239" s="62" t="s">
        <v>390</v>
      </c>
      <c r="G239" s="58">
        <v>42129</v>
      </c>
      <c r="H239" s="58">
        <v>42129</v>
      </c>
      <c r="I239" s="88" t="s">
        <v>523</v>
      </c>
      <c r="J239" s="62" t="s">
        <v>20</v>
      </c>
      <c r="K239" s="96"/>
      <c r="L239" s="57">
        <v>17.52</v>
      </c>
      <c r="M239" s="64"/>
    </row>
    <row r="240" spans="1:13" ht="14.25">
      <c r="A240" s="90" t="s">
        <v>167</v>
      </c>
      <c r="B240" s="66" t="s">
        <v>168</v>
      </c>
      <c r="C240" s="66" t="s">
        <v>169</v>
      </c>
      <c r="D240" s="152"/>
      <c r="E240" s="63">
        <v>42116</v>
      </c>
      <c r="F240" s="62" t="s">
        <v>388</v>
      </c>
      <c r="G240" s="58">
        <v>42129</v>
      </c>
      <c r="H240" s="58">
        <v>42129</v>
      </c>
      <c r="I240" s="88" t="s">
        <v>523</v>
      </c>
      <c r="J240" s="62" t="s">
        <v>20</v>
      </c>
      <c r="K240" s="96"/>
      <c r="L240" s="57">
        <v>17.52</v>
      </c>
      <c r="M240" s="64"/>
    </row>
    <row r="241" spans="1:13" ht="14.25">
      <c r="A241" s="56" t="s">
        <v>198</v>
      </c>
      <c r="B241" s="57" t="s">
        <v>199</v>
      </c>
      <c r="C241" s="57" t="s">
        <v>200</v>
      </c>
      <c r="D241" s="151" t="s">
        <v>526</v>
      </c>
      <c r="E241" s="58">
        <v>42116</v>
      </c>
      <c r="F241" s="57" t="s">
        <v>376</v>
      </c>
      <c r="G241" s="58">
        <v>42129</v>
      </c>
      <c r="H241" s="58">
        <v>42129</v>
      </c>
      <c r="I241" s="88" t="s">
        <v>523</v>
      </c>
      <c r="J241" s="62" t="s">
        <v>20</v>
      </c>
      <c r="K241" s="61"/>
      <c r="L241" s="57">
        <v>17.52</v>
      </c>
      <c r="M241" s="31"/>
    </row>
    <row r="242" spans="1:13" ht="14.25">
      <c r="A242" s="56" t="s">
        <v>202</v>
      </c>
      <c r="B242" s="57" t="s">
        <v>203</v>
      </c>
      <c r="C242" s="57" t="s">
        <v>204</v>
      </c>
      <c r="D242" s="151"/>
      <c r="E242" s="63">
        <v>42116</v>
      </c>
      <c r="F242" s="59" t="s">
        <v>381</v>
      </c>
      <c r="G242" s="58">
        <v>42129</v>
      </c>
      <c r="H242" s="58">
        <v>42129</v>
      </c>
      <c r="I242" s="88" t="s">
        <v>523</v>
      </c>
      <c r="J242" s="62" t="s">
        <v>20</v>
      </c>
      <c r="K242" s="61"/>
      <c r="L242" s="57">
        <v>17.52</v>
      </c>
      <c r="M242" s="42"/>
    </row>
    <row r="243" spans="1:13" ht="14.25">
      <c r="A243" s="92" t="s">
        <v>205</v>
      </c>
      <c r="B243" s="57" t="s">
        <v>203</v>
      </c>
      <c r="C243" s="57" t="s">
        <v>204</v>
      </c>
      <c r="D243" s="151"/>
      <c r="E243" s="63">
        <v>42116</v>
      </c>
      <c r="F243" s="57" t="s">
        <v>527</v>
      </c>
      <c r="G243" s="58">
        <v>42129</v>
      </c>
      <c r="H243" s="58">
        <v>42129</v>
      </c>
      <c r="I243" s="88" t="s">
        <v>523</v>
      </c>
      <c r="J243" s="62" t="s">
        <v>20</v>
      </c>
      <c r="K243" s="91"/>
      <c r="L243" s="57">
        <v>17.52</v>
      </c>
      <c r="M243" s="88"/>
    </row>
    <row r="244" spans="1:13" ht="14.25">
      <c r="A244" s="92" t="s">
        <v>378</v>
      </c>
      <c r="B244" s="57" t="s">
        <v>379</v>
      </c>
      <c r="C244" s="57" t="s">
        <v>380</v>
      </c>
      <c r="D244" s="151"/>
      <c r="E244" s="63">
        <v>42116</v>
      </c>
      <c r="F244" s="92" t="s">
        <v>381</v>
      </c>
      <c r="G244" s="58">
        <v>42129</v>
      </c>
      <c r="H244" s="58">
        <v>42129</v>
      </c>
      <c r="I244" s="88" t="s">
        <v>523</v>
      </c>
      <c r="J244" s="62" t="s">
        <v>20</v>
      </c>
      <c r="K244" s="91"/>
      <c r="L244" s="57">
        <v>17.52</v>
      </c>
      <c r="M244" s="92"/>
    </row>
    <row r="245" spans="1:13" ht="31.35" customHeight="1">
      <c r="A245" s="95" t="s">
        <v>528</v>
      </c>
      <c r="B245" s="64" t="s">
        <v>450</v>
      </c>
      <c r="C245" s="64" t="s">
        <v>451</v>
      </c>
      <c r="D245" s="64" t="s">
        <v>529</v>
      </c>
      <c r="E245" s="99">
        <v>42118</v>
      </c>
      <c r="F245" s="64" t="s">
        <v>530</v>
      </c>
      <c r="G245" s="99">
        <v>42149</v>
      </c>
      <c r="H245" s="99">
        <v>42150</v>
      </c>
      <c r="I245" s="100" t="s">
        <v>531</v>
      </c>
      <c r="J245" s="92" t="s">
        <v>334</v>
      </c>
      <c r="K245" s="91"/>
      <c r="L245" s="64">
        <v>71.53</v>
      </c>
      <c r="M245" s="92"/>
    </row>
    <row r="246" spans="1:13" ht="24.6" customHeight="1">
      <c r="A246" s="95" t="s">
        <v>14</v>
      </c>
      <c r="B246" s="57" t="s">
        <v>15</v>
      </c>
      <c r="C246" s="57" t="s">
        <v>16</v>
      </c>
      <c r="D246" s="64" t="s">
        <v>532</v>
      </c>
      <c r="E246" s="99">
        <v>42121</v>
      </c>
      <c r="F246" s="64" t="s">
        <v>441</v>
      </c>
      <c r="G246" s="99">
        <v>42124</v>
      </c>
      <c r="H246" s="99">
        <v>42124</v>
      </c>
      <c r="I246" s="100" t="s">
        <v>533</v>
      </c>
      <c r="J246" s="64" t="s">
        <v>20</v>
      </c>
      <c r="K246" s="91"/>
      <c r="L246" s="64">
        <v>17.52</v>
      </c>
      <c r="M246" s="92"/>
    </row>
    <row r="247" spans="1:13" ht="29.1" customHeight="1">
      <c r="A247" s="95" t="s">
        <v>257</v>
      </c>
      <c r="B247" s="64" t="s">
        <v>258</v>
      </c>
      <c r="C247" s="64" t="s">
        <v>259</v>
      </c>
      <c r="D247" s="64" t="s">
        <v>534</v>
      </c>
      <c r="E247" s="99">
        <v>42116</v>
      </c>
      <c r="F247" s="64" t="s">
        <v>535</v>
      </c>
      <c r="G247" s="99">
        <v>42130</v>
      </c>
      <c r="H247" s="99">
        <v>42131</v>
      </c>
      <c r="I247" s="88" t="s">
        <v>523</v>
      </c>
      <c r="J247" s="64" t="s">
        <v>67</v>
      </c>
      <c r="K247" s="91"/>
      <c r="L247" s="64">
        <v>54.01</v>
      </c>
      <c r="M247" s="92"/>
    </row>
    <row r="248" spans="1:13" ht="27.6" customHeight="1">
      <c r="A248" s="95" t="s">
        <v>262</v>
      </c>
      <c r="B248" s="57" t="s">
        <v>263</v>
      </c>
      <c r="C248" s="57" t="s">
        <v>264</v>
      </c>
      <c r="D248" s="64" t="s">
        <v>534</v>
      </c>
      <c r="E248" s="99">
        <v>42116</v>
      </c>
      <c r="F248" s="64" t="s">
        <v>424</v>
      </c>
      <c r="G248" s="99">
        <v>42130</v>
      </c>
      <c r="H248" s="99">
        <v>42131</v>
      </c>
      <c r="I248" s="88" t="s">
        <v>523</v>
      </c>
      <c r="J248" s="64" t="s">
        <v>67</v>
      </c>
      <c r="K248" s="91"/>
      <c r="L248" s="64">
        <v>54.01</v>
      </c>
      <c r="M248" s="92"/>
    </row>
    <row r="249" spans="1:13" ht="24.6" customHeight="1">
      <c r="A249" s="95" t="s">
        <v>265</v>
      </c>
      <c r="B249" s="57" t="s">
        <v>266</v>
      </c>
      <c r="C249" s="57" t="s">
        <v>267</v>
      </c>
      <c r="D249" s="64" t="s">
        <v>534</v>
      </c>
      <c r="E249" s="99">
        <v>42116</v>
      </c>
      <c r="F249" s="64" t="s">
        <v>536</v>
      </c>
      <c r="G249" s="99">
        <v>42130</v>
      </c>
      <c r="H249" s="99">
        <v>42131</v>
      </c>
      <c r="I249" s="88" t="s">
        <v>523</v>
      </c>
      <c r="J249" s="64" t="s">
        <v>67</v>
      </c>
      <c r="K249" s="91"/>
      <c r="L249" s="64">
        <v>54.01</v>
      </c>
      <c r="M249" s="92"/>
    </row>
    <row r="250" spans="1:13" ht="29.85" customHeight="1">
      <c r="A250" s="90" t="s">
        <v>465</v>
      </c>
      <c r="B250" s="64" t="s">
        <v>50</v>
      </c>
      <c r="C250" s="64" t="s">
        <v>51</v>
      </c>
      <c r="D250" s="152" t="s">
        <v>537</v>
      </c>
      <c r="E250" s="63">
        <v>42131</v>
      </c>
      <c r="F250" s="62" t="s">
        <v>538</v>
      </c>
      <c r="G250" s="58">
        <v>42131</v>
      </c>
      <c r="H250" s="58">
        <v>42131</v>
      </c>
      <c r="I250" s="88" t="s">
        <v>539</v>
      </c>
      <c r="J250" s="62" t="s">
        <v>20</v>
      </c>
      <c r="K250" s="96"/>
      <c r="L250" s="79">
        <v>17.52</v>
      </c>
      <c r="M250" s="64"/>
    </row>
    <row r="251" spans="1:13" ht="25.7" customHeight="1">
      <c r="A251" s="90" t="s">
        <v>465</v>
      </c>
      <c r="B251" s="64" t="s">
        <v>50</v>
      </c>
      <c r="C251" s="64" t="s">
        <v>51</v>
      </c>
      <c r="D251" s="152"/>
      <c r="E251" s="63">
        <v>42131</v>
      </c>
      <c r="F251" s="62" t="s">
        <v>540</v>
      </c>
      <c r="G251" s="58">
        <v>42138</v>
      </c>
      <c r="H251" s="58">
        <v>42138</v>
      </c>
      <c r="I251" s="88" t="s">
        <v>539</v>
      </c>
      <c r="J251" s="62" t="s">
        <v>20</v>
      </c>
      <c r="K251" s="96"/>
      <c r="L251" s="57">
        <v>17.52</v>
      </c>
      <c r="M251" s="64"/>
    </row>
    <row r="252" spans="1:13" ht="24.95" customHeight="1">
      <c r="A252" s="95" t="s">
        <v>541</v>
      </c>
      <c r="B252" s="64" t="s">
        <v>50</v>
      </c>
      <c r="C252" s="64" t="s">
        <v>51</v>
      </c>
      <c r="D252" s="64" t="s">
        <v>542</v>
      </c>
      <c r="E252" s="99">
        <v>42117</v>
      </c>
      <c r="F252" s="64" t="s">
        <v>543</v>
      </c>
      <c r="G252" s="99">
        <v>42128</v>
      </c>
      <c r="H252" s="99">
        <v>42128</v>
      </c>
      <c r="I252" s="100" t="s">
        <v>544</v>
      </c>
      <c r="J252" s="64" t="s">
        <v>20</v>
      </c>
      <c r="K252" s="91"/>
      <c r="L252" s="64">
        <v>17.52</v>
      </c>
      <c r="M252" s="92"/>
    </row>
    <row r="253" spans="1:13" ht="27.4" customHeight="1">
      <c r="A253" s="90" t="s">
        <v>465</v>
      </c>
      <c r="B253" s="64" t="s">
        <v>50</v>
      </c>
      <c r="C253" s="64" t="s">
        <v>51</v>
      </c>
      <c r="D253" s="152" t="s">
        <v>545</v>
      </c>
      <c r="E253" s="63">
        <v>42121</v>
      </c>
      <c r="F253" s="62" t="s">
        <v>470</v>
      </c>
      <c r="G253" s="58">
        <v>42129</v>
      </c>
      <c r="H253" s="58">
        <v>42129</v>
      </c>
      <c r="I253" s="88" t="s">
        <v>546</v>
      </c>
      <c r="J253" s="62" t="s">
        <v>20</v>
      </c>
      <c r="K253" s="96"/>
      <c r="L253" s="79">
        <v>17.52</v>
      </c>
      <c r="M253" s="64"/>
    </row>
    <row r="254" spans="1:13" ht="24" customHeight="1">
      <c r="A254" s="90" t="s">
        <v>55</v>
      </c>
      <c r="B254" s="57" t="s">
        <v>56</v>
      </c>
      <c r="C254" s="57" t="s">
        <v>57</v>
      </c>
      <c r="D254" s="152"/>
      <c r="E254" s="63">
        <v>42121</v>
      </c>
      <c r="F254" s="62" t="s">
        <v>470</v>
      </c>
      <c r="G254" s="58">
        <v>42129</v>
      </c>
      <c r="H254" s="58">
        <v>42129</v>
      </c>
      <c r="I254" s="88" t="s">
        <v>546</v>
      </c>
      <c r="J254" s="62" t="s">
        <v>20</v>
      </c>
      <c r="K254" s="96"/>
      <c r="L254" s="57">
        <v>17.52</v>
      </c>
      <c r="M254" s="64"/>
    </row>
    <row r="255" spans="1:13" s="9" customFormat="1" ht="42.75">
      <c r="A255" s="94" t="s">
        <v>469</v>
      </c>
      <c r="B255" s="57" t="s">
        <v>64</v>
      </c>
      <c r="C255" s="57" t="s">
        <v>65</v>
      </c>
      <c r="D255" s="107" t="s">
        <v>547</v>
      </c>
      <c r="E255" s="108">
        <v>42117</v>
      </c>
      <c r="F255" s="107" t="s">
        <v>548</v>
      </c>
      <c r="G255" s="109">
        <v>42129</v>
      </c>
      <c r="H255" s="109">
        <v>42129</v>
      </c>
      <c r="I255" s="98" t="s">
        <v>549</v>
      </c>
      <c r="J255" s="107" t="s">
        <v>20</v>
      </c>
      <c r="K255" s="110"/>
      <c r="L255" s="68">
        <v>17.52</v>
      </c>
      <c r="M255" s="111"/>
    </row>
    <row r="256" spans="1:13" ht="42.75">
      <c r="A256" s="90" t="s">
        <v>469</v>
      </c>
      <c r="B256" s="57" t="s">
        <v>64</v>
      </c>
      <c r="C256" s="57" t="s">
        <v>65</v>
      </c>
      <c r="D256" s="62" t="s">
        <v>547</v>
      </c>
      <c r="E256" s="63">
        <v>42117</v>
      </c>
      <c r="F256" s="62" t="s">
        <v>550</v>
      </c>
      <c r="G256" s="58">
        <v>42131</v>
      </c>
      <c r="H256" s="58">
        <v>42131</v>
      </c>
      <c r="I256" s="88" t="s">
        <v>549</v>
      </c>
      <c r="J256" s="62" t="s">
        <v>20</v>
      </c>
      <c r="K256" s="96"/>
      <c r="L256" s="57">
        <v>17.52</v>
      </c>
      <c r="M256" s="92"/>
    </row>
    <row r="257" spans="1:13" ht="42.75">
      <c r="A257" s="90" t="s">
        <v>469</v>
      </c>
      <c r="B257" s="57" t="s">
        <v>64</v>
      </c>
      <c r="C257" s="57" t="s">
        <v>65</v>
      </c>
      <c r="D257" s="62" t="s">
        <v>547</v>
      </c>
      <c r="E257" s="63">
        <v>42117</v>
      </c>
      <c r="F257" s="62" t="s">
        <v>551</v>
      </c>
      <c r="G257" s="58">
        <v>42137</v>
      </c>
      <c r="H257" s="58">
        <v>42137</v>
      </c>
      <c r="I257" s="88" t="s">
        <v>549</v>
      </c>
      <c r="J257" s="62" t="s">
        <v>20</v>
      </c>
      <c r="K257" s="96"/>
      <c r="L257" s="57">
        <v>17.52</v>
      </c>
      <c r="M257" s="92"/>
    </row>
    <row r="258" spans="1:13" ht="42.75">
      <c r="A258" s="90" t="s">
        <v>469</v>
      </c>
      <c r="B258" s="57" t="s">
        <v>64</v>
      </c>
      <c r="C258" s="57" t="s">
        <v>65</v>
      </c>
      <c r="D258" s="62" t="s">
        <v>547</v>
      </c>
      <c r="E258" s="63">
        <v>42117</v>
      </c>
      <c r="F258" s="62" t="s">
        <v>467</v>
      </c>
      <c r="G258" s="58">
        <v>42143</v>
      </c>
      <c r="H258" s="58">
        <v>42143</v>
      </c>
      <c r="I258" s="88" t="s">
        <v>549</v>
      </c>
      <c r="J258" s="62" t="s">
        <v>20</v>
      </c>
      <c r="K258" s="96"/>
      <c r="L258" s="57">
        <v>17.52</v>
      </c>
      <c r="M258" s="92"/>
    </row>
    <row r="259" spans="1:13" ht="42.75">
      <c r="A259" s="90" t="s">
        <v>469</v>
      </c>
      <c r="B259" s="57" t="s">
        <v>64</v>
      </c>
      <c r="C259" s="57" t="s">
        <v>65</v>
      </c>
      <c r="D259" s="62" t="s">
        <v>547</v>
      </c>
      <c r="E259" s="63">
        <v>42117</v>
      </c>
      <c r="F259" s="62" t="s">
        <v>467</v>
      </c>
      <c r="G259" s="58">
        <v>42146</v>
      </c>
      <c r="H259" s="58">
        <v>42146</v>
      </c>
      <c r="I259" s="88" t="s">
        <v>549</v>
      </c>
      <c r="J259" s="62" t="s">
        <v>20</v>
      </c>
      <c r="K259" s="96"/>
      <c r="L259" s="57">
        <v>17.52</v>
      </c>
      <c r="M259" s="92"/>
    </row>
    <row r="260" spans="1:13" ht="42.75">
      <c r="A260" s="90" t="s">
        <v>541</v>
      </c>
      <c r="B260" s="64" t="s">
        <v>50</v>
      </c>
      <c r="C260" s="64" t="s">
        <v>51</v>
      </c>
      <c r="D260" s="62" t="s">
        <v>547</v>
      </c>
      <c r="E260" s="63">
        <v>42117</v>
      </c>
      <c r="F260" s="62" t="s">
        <v>552</v>
      </c>
      <c r="G260" s="58">
        <v>42130</v>
      </c>
      <c r="H260" s="58">
        <v>42130</v>
      </c>
      <c r="I260" s="88" t="s">
        <v>549</v>
      </c>
      <c r="J260" s="62" t="s">
        <v>20</v>
      </c>
      <c r="K260" s="96"/>
      <c r="L260" s="57">
        <v>17.52</v>
      </c>
      <c r="M260" s="92"/>
    </row>
    <row r="261" spans="1:13" ht="42.75">
      <c r="A261" s="90" t="s">
        <v>465</v>
      </c>
      <c r="B261" s="64" t="s">
        <v>50</v>
      </c>
      <c r="C261" s="64" t="s">
        <v>51</v>
      </c>
      <c r="D261" s="62" t="s">
        <v>547</v>
      </c>
      <c r="E261" s="63">
        <v>42117</v>
      </c>
      <c r="F261" s="62" t="s">
        <v>553</v>
      </c>
      <c r="G261" s="58">
        <v>42136</v>
      </c>
      <c r="H261" s="58">
        <v>42136</v>
      </c>
      <c r="I261" s="88" t="s">
        <v>549</v>
      </c>
      <c r="J261" s="62" t="s">
        <v>20</v>
      </c>
      <c r="K261" s="96"/>
      <c r="L261" s="57">
        <v>17.52</v>
      </c>
      <c r="M261" s="92"/>
    </row>
    <row r="262" spans="1:13" ht="42.75">
      <c r="A262" s="90" t="s">
        <v>465</v>
      </c>
      <c r="B262" s="64" t="s">
        <v>50</v>
      </c>
      <c r="C262" s="64" t="s">
        <v>51</v>
      </c>
      <c r="D262" s="62" t="s">
        <v>547</v>
      </c>
      <c r="E262" s="63">
        <v>42117</v>
      </c>
      <c r="F262" s="62" t="s">
        <v>551</v>
      </c>
      <c r="G262" s="58">
        <v>42139</v>
      </c>
      <c r="H262" s="58">
        <v>42139</v>
      </c>
      <c r="I262" s="88" t="s">
        <v>549</v>
      </c>
      <c r="J262" s="62" t="s">
        <v>20</v>
      </c>
      <c r="K262" s="96"/>
      <c r="L262" s="57">
        <v>17.52</v>
      </c>
      <c r="M262" s="92"/>
    </row>
    <row r="263" spans="1:13" ht="42.75">
      <c r="A263" s="90" t="s">
        <v>465</v>
      </c>
      <c r="B263" s="64" t="s">
        <v>50</v>
      </c>
      <c r="C263" s="64" t="s">
        <v>51</v>
      </c>
      <c r="D263" s="62" t="s">
        <v>547</v>
      </c>
      <c r="E263" s="63">
        <v>42117</v>
      </c>
      <c r="F263" s="62" t="s">
        <v>554</v>
      </c>
      <c r="G263" s="58">
        <v>42145</v>
      </c>
      <c r="H263" s="58">
        <v>42145</v>
      </c>
      <c r="I263" s="88" t="s">
        <v>549</v>
      </c>
      <c r="J263" s="62" t="s">
        <v>20</v>
      </c>
      <c r="K263" s="96"/>
      <c r="L263" s="57">
        <v>17.52</v>
      </c>
      <c r="M263" s="92"/>
    </row>
    <row r="264" spans="1:13" ht="42.75">
      <c r="A264" s="90" t="s">
        <v>465</v>
      </c>
      <c r="B264" s="64" t="s">
        <v>50</v>
      </c>
      <c r="C264" s="64" t="s">
        <v>51</v>
      </c>
      <c r="D264" s="62" t="s">
        <v>547</v>
      </c>
      <c r="E264" s="63">
        <v>42117</v>
      </c>
      <c r="F264" s="62" t="s">
        <v>467</v>
      </c>
      <c r="G264" s="58">
        <v>42150</v>
      </c>
      <c r="H264" s="58">
        <v>42150</v>
      </c>
      <c r="I264" s="88" t="s">
        <v>549</v>
      </c>
      <c r="J264" s="62" t="s">
        <v>20</v>
      </c>
      <c r="K264" s="96"/>
      <c r="L264" s="57">
        <v>17.52</v>
      </c>
      <c r="M264" s="92"/>
    </row>
    <row r="265" spans="1:13" ht="42.75">
      <c r="A265" s="90" t="s">
        <v>68</v>
      </c>
      <c r="B265" s="57" t="s">
        <v>69</v>
      </c>
      <c r="C265" s="57" t="s">
        <v>70</v>
      </c>
      <c r="D265" s="62" t="s">
        <v>547</v>
      </c>
      <c r="E265" s="63">
        <v>42117</v>
      </c>
      <c r="F265" s="62" t="s">
        <v>551</v>
      </c>
      <c r="G265" s="58">
        <v>42138</v>
      </c>
      <c r="H265" s="58">
        <v>42138</v>
      </c>
      <c r="I265" s="88" t="s">
        <v>549</v>
      </c>
      <c r="J265" s="62" t="s">
        <v>20</v>
      </c>
      <c r="K265" s="96"/>
      <c r="L265" s="57">
        <v>17.52</v>
      </c>
      <c r="M265" s="92"/>
    </row>
    <row r="266" spans="1:13" ht="42.75">
      <c r="A266" s="90" t="s">
        <v>68</v>
      </c>
      <c r="B266" s="57" t="s">
        <v>69</v>
      </c>
      <c r="C266" s="57" t="s">
        <v>70</v>
      </c>
      <c r="D266" s="62" t="s">
        <v>547</v>
      </c>
      <c r="E266" s="63">
        <v>42117</v>
      </c>
      <c r="F266" s="62" t="s">
        <v>553</v>
      </c>
      <c r="G266" s="58">
        <v>42132</v>
      </c>
      <c r="H266" s="58">
        <v>42132</v>
      </c>
      <c r="I266" s="88" t="s">
        <v>549</v>
      </c>
      <c r="J266" s="62" t="s">
        <v>20</v>
      </c>
      <c r="K266" s="96"/>
      <c r="L266" s="57">
        <v>17.52</v>
      </c>
      <c r="M266" s="92"/>
    </row>
    <row r="267" spans="1:13" ht="42.75">
      <c r="A267" s="90" t="s">
        <v>68</v>
      </c>
      <c r="B267" s="57" t="s">
        <v>69</v>
      </c>
      <c r="C267" s="57" t="s">
        <v>70</v>
      </c>
      <c r="D267" s="62" t="s">
        <v>547</v>
      </c>
      <c r="E267" s="63">
        <v>42117</v>
      </c>
      <c r="F267" s="62" t="s">
        <v>467</v>
      </c>
      <c r="G267" s="58">
        <v>42144</v>
      </c>
      <c r="H267" s="58">
        <v>42144</v>
      </c>
      <c r="I267" s="88" t="s">
        <v>549</v>
      </c>
      <c r="J267" s="62" t="s">
        <v>20</v>
      </c>
      <c r="K267" s="96"/>
      <c r="L267" s="57">
        <v>17.52</v>
      </c>
      <c r="M267" s="92"/>
    </row>
    <row r="268" spans="1:13" ht="28.5">
      <c r="A268" s="90" t="s">
        <v>465</v>
      </c>
      <c r="B268" s="64" t="s">
        <v>50</v>
      </c>
      <c r="C268" s="64" t="s">
        <v>51</v>
      </c>
      <c r="D268" s="62" t="s">
        <v>555</v>
      </c>
      <c r="E268" s="63">
        <v>42121</v>
      </c>
      <c r="F268" s="62" t="s">
        <v>467</v>
      </c>
      <c r="G268" s="58">
        <v>42137</v>
      </c>
      <c r="H268" s="58">
        <v>42137</v>
      </c>
      <c r="I268" s="88" t="s">
        <v>556</v>
      </c>
      <c r="J268" s="62" t="s">
        <v>20</v>
      </c>
      <c r="K268" s="96"/>
      <c r="L268" s="57">
        <v>17.52</v>
      </c>
      <c r="M268" s="92"/>
    </row>
    <row r="269" spans="1:13" ht="28.5">
      <c r="A269" s="90" t="s">
        <v>55</v>
      </c>
      <c r="B269" s="57" t="s">
        <v>56</v>
      </c>
      <c r="C269" s="57" t="s">
        <v>57</v>
      </c>
      <c r="D269" s="62" t="s">
        <v>555</v>
      </c>
      <c r="E269" s="63">
        <v>42121</v>
      </c>
      <c r="F269" s="62" t="s">
        <v>467</v>
      </c>
      <c r="G269" s="58">
        <v>42137</v>
      </c>
      <c r="H269" s="58">
        <v>42137</v>
      </c>
      <c r="I269" s="88" t="s">
        <v>556</v>
      </c>
      <c r="J269" s="62" t="s">
        <v>20</v>
      </c>
      <c r="K269" s="96"/>
      <c r="L269" s="57">
        <v>17.52</v>
      </c>
      <c r="M269" s="92"/>
    </row>
    <row r="270" spans="1:13" ht="14.25">
      <c r="A270" s="90" t="s">
        <v>268</v>
      </c>
      <c r="B270" s="57" t="s">
        <v>269</v>
      </c>
      <c r="C270" s="57" t="s">
        <v>270</v>
      </c>
      <c r="D270" s="62" t="s">
        <v>557</v>
      </c>
      <c r="E270" s="63">
        <v>42116</v>
      </c>
      <c r="F270" s="62" t="s">
        <v>558</v>
      </c>
      <c r="G270" s="58">
        <v>42129</v>
      </c>
      <c r="H270" s="58">
        <v>42130</v>
      </c>
      <c r="I270" s="88" t="s">
        <v>523</v>
      </c>
      <c r="J270" s="62" t="s">
        <v>509</v>
      </c>
      <c r="K270" s="96"/>
      <c r="L270" s="57">
        <v>71.53</v>
      </c>
      <c r="M270" s="92"/>
    </row>
    <row r="271" spans="1:13" ht="28.5">
      <c r="A271" s="90" t="s">
        <v>271</v>
      </c>
      <c r="B271" s="57" t="s">
        <v>272</v>
      </c>
      <c r="C271" s="57" t="s">
        <v>273</v>
      </c>
      <c r="D271" s="62" t="s">
        <v>557</v>
      </c>
      <c r="E271" s="63">
        <v>42116</v>
      </c>
      <c r="F271" s="62" t="s">
        <v>559</v>
      </c>
      <c r="G271" s="58">
        <v>42129</v>
      </c>
      <c r="H271" s="58">
        <v>42130</v>
      </c>
      <c r="I271" s="88" t="s">
        <v>523</v>
      </c>
      <c r="J271" s="62" t="s">
        <v>509</v>
      </c>
      <c r="K271" s="96"/>
      <c r="L271" s="57">
        <v>71.53</v>
      </c>
      <c r="M271" s="92"/>
    </row>
    <row r="272" spans="1:13" ht="14.25">
      <c r="A272" s="90" t="s">
        <v>173</v>
      </c>
      <c r="B272" s="57" t="s">
        <v>174</v>
      </c>
      <c r="C272" s="57" t="s">
        <v>175</v>
      </c>
      <c r="D272" s="62" t="s">
        <v>560</v>
      </c>
      <c r="E272" s="63">
        <v>42116</v>
      </c>
      <c r="F272" s="62" t="s">
        <v>377</v>
      </c>
      <c r="G272" s="58">
        <v>42128</v>
      </c>
      <c r="H272" s="58">
        <v>42128</v>
      </c>
      <c r="I272" s="88" t="s">
        <v>523</v>
      </c>
      <c r="J272" s="62" t="s">
        <v>20</v>
      </c>
      <c r="K272" s="96"/>
      <c r="L272" s="57">
        <v>17.52</v>
      </c>
      <c r="M272" s="92"/>
    </row>
    <row r="273" spans="1:13" ht="28.5">
      <c r="A273" s="90" t="s">
        <v>179</v>
      </c>
      <c r="B273" s="57" t="s">
        <v>180</v>
      </c>
      <c r="C273" s="57" t="s">
        <v>181</v>
      </c>
      <c r="D273" s="62" t="s">
        <v>560</v>
      </c>
      <c r="E273" s="63">
        <v>42116</v>
      </c>
      <c r="F273" s="62" t="s">
        <v>387</v>
      </c>
      <c r="G273" s="58">
        <v>42128</v>
      </c>
      <c r="H273" s="58">
        <v>42128</v>
      </c>
      <c r="I273" s="88" t="s">
        <v>523</v>
      </c>
      <c r="J273" s="62" t="s">
        <v>20</v>
      </c>
      <c r="K273" s="96"/>
      <c r="L273" s="57">
        <v>17.52</v>
      </c>
      <c r="M273" s="92"/>
    </row>
    <row r="274" spans="1:13" ht="28.5">
      <c r="A274" s="90" t="s">
        <v>182</v>
      </c>
      <c r="B274" s="57" t="s">
        <v>183</v>
      </c>
      <c r="C274" s="57" t="s">
        <v>184</v>
      </c>
      <c r="D274" s="62" t="s">
        <v>560</v>
      </c>
      <c r="E274" s="63">
        <v>42116</v>
      </c>
      <c r="F274" s="62" t="s">
        <v>391</v>
      </c>
      <c r="G274" s="58">
        <v>42128</v>
      </c>
      <c r="H274" s="58">
        <v>42128</v>
      </c>
      <c r="I274" s="88" t="s">
        <v>523</v>
      </c>
      <c r="J274" s="62" t="s">
        <v>20</v>
      </c>
      <c r="K274" s="96"/>
      <c r="L274" s="57">
        <v>17.52</v>
      </c>
      <c r="M274" s="92"/>
    </row>
    <row r="275" spans="1:13" ht="14.25">
      <c r="A275" s="90" t="s">
        <v>195</v>
      </c>
      <c r="B275" s="57" t="s">
        <v>196</v>
      </c>
      <c r="C275" s="57" t="s">
        <v>197</v>
      </c>
      <c r="D275" s="62" t="s">
        <v>560</v>
      </c>
      <c r="E275" s="63">
        <v>42116</v>
      </c>
      <c r="F275" s="62" t="s">
        <v>389</v>
      </c>
      <c r="G275" s="58">
        <v>42128</v>
      </c>
      <c r="H275" s="58">
        <v>42128</v>
      </c>
      <c r="I275" s="88" t="s">
        <v>523</v>
      </c>
      <c r="J275" s="62" t="s">
        <v>20</v>
      </c>
      <c r="K275" s="96"/>
      <c r="L275" s="57">
        <v>17.52</v>
      </c>
      <c r="M275" s="92"/>
    </row>
    <row r="276" spans="1:13" ht="28.5">
      <c r="A276" s="90" t="s">
        <v>561</v>
      </c>
      <c r="B276" s="57" t="s">
        <v>562</v>
      </c>
      <c r="C276" s="57" t="s">
        <v>563</v>
      </c>
      <c r="D276" s="62" t="s">
        <v>564</v>
      </c>
      <c r="E276" s="63">
        <v>42132</v>
      </c>
      <c r="F276" s="62" t="s">
        <v>521</v>
      </c>
      <c r="G276" s="58">
        <v>42149</v>
      </c>
      <c r="H276" s="58">
        <v>42149</v>
      </c>
      <c r="I276" s="88" t="s">
        <v>565</v>
      </c>
      <c r="J276" s="62" t="s">
        <v>20</v>
      </c>
      <c r="K276" s="96"/>
      <c r="L276" s="57">
        <v>17.52</v>
      </c>
      <c r="M276" s="92"/>
    </row>
    <row r="277" spans="1:13" ht="28.5">
      <c r="A277" s="90" t="s">
        <v>561</v>
      </c>
      <c r="B277" s="57" t="s">
        <v>562</v>
      </c>
      <c r="C277" s="57" t="s">
        <v>563</v>
      </c>
      <c r="D277" s="62" t="s">
        <v>477</v>
      </c>
      <c r="E277" s="63">
        <v>42132</v>
      </c>
      <c r="F277" s="62" t="s">
        <v>458</v>
      </c>
      <c r="G277" s="58">
        <v>42152</v>
      </c>
      <c r="H277" s="58">
        <v>42152</v>
      </c>
      <c r="I277" s="88" t="s">
        <v>566</v>
      </c>
      <c r="J277" s="62" t="s">
        <v>307</v>
      </c>
      <c r="K277" s="96"/>
      <c r="L277" s="57">
        <v>17.52</v>
      </c>
      <c r="M277" s="92"/>
    </row>
    <row r="278" spans="1:13" ht="14.25">
      <c r="A278" s="90" t="s">
        <v>567</v>
      </c>
      <c r="B278" s="64" t="s">
        <v>248</v>
      </c>
      <c r="C278" s="64" t="s">
        <v>249</v>
      </c>
      <c r="D278" s="62" t="s">
        <v>568</v>
      </c>
      <c r="E278" s="63">
        <v>42132</v>
      </c>
      <c r="F278" s="62" t="s">
        <v>569</v>
      </c>
      <c r="G278" s="58">
        <v>42150</v>
      </c>
      <c r="H278" s="58">
        <v>42150</v>
      </c>
      <c r="I278" s="88" t="s">
        <v>570</v>
      </c>
      <c r="J278" s="62" t="s">
        <v>307</v>
      </c>
      <c r="K278" s="96"/>
      <c r="L278" s="57">
        <v>17.52</v>
      </c>
      <c r="M278" s="92"/>
    </row>
    <row r="279" spans="1:13" ht="28.5">
      <c r="A279" s="90" t="s">
        <v>285</v>
      </c>
      <c r="B279" s="57" t="s">
        <v>286</v>
      </c>
      <c r="C279" s="57" t="s">
        <v>287</v>
      </c>
      <c r="D279" s="62" t="s">
        <v>571</v>
      </c>
      <c r="E279" s="63">
        <v>42129</v>
      </c>
      <c r="F279" s="62" t="s">
        <v>572</v>
      </c>
      <c r="G279" s="58">
        <v>42140</v>
      </c>
      <c r="H279" s="58">
        <v>42140</v>
      </c>
      <c r="I279" s="88" t="s">
        <v>573</v>
      </c>
      <c r="J279" s="64" t="s">
        <v>67</v>
      </c>
      <c r="K279" s="96"/>
      <c r="L279" s="57">
        <v>54.01</v>
      </c>
      <c r="M279" s="92"/>
    </row>
    <row r="280" spans="1:13" ht="28.5">
      <c r="A280" s="90" t="s">
        <v>574</v>
      </c>
      <c r="B280" s="57" t="s">
        <v>293</v>
      </c>
      <c r="C280" s="57" t="s">
        <v>294</v>
      </c>
      <c r="D280" s="62" t="s">
        <v>571</v>
      </c>
      <c r="E280" s="63">
        <v>42129</v>
      </c>
      <c r="F280" s="62" t="s">
        <v>572</v>
      </c>
      <c r="G280" s="58">
        <v>42140</v>
      </c>
      <c r="H280" s="58">
        <v>42140</v>
      </c>
      <c r="I280" s="88" t="s">
        <v>573</v>
      </c>
      <c r="J280" s="64" t="s">
        <v>67</v>
      </c>
      <c r="K280" s="96"/>
      <c r="L280" s="57">
        <v>54.01</v>
      </c>
      <c r="M280" s="92"/>
    </row>
    <row r="281" spans="1:13" ht="28.5">
      <c r="A281" s="90" t="s">
        <v>290</v>
      </c>
      <c r="B281" s="57" t="s">
        <v>291</v>
      </c>
      <c r="C281" s="57" t="s">
        <v>287</v>
      </c>
      <c r="D281" s="62" t="s">
        <v>571</v>
      </c>
      <c r="E281" s="63">
        <v>42129</v>
      </c>
      <c r="F281" s="62" t="s">
        <v>572</v>
      </c>
      <c r="G281" s="58">
        <v>42140</v>
      </c>
      <c r="H281" s="58">
        <v>42140</v>
      </c>
      <c r="I281" s="88" t="s">
        <v>573</v>
      </c>
      <c r="J281" s="64" t="s">
        <v>67</v>
      </c>
      <c r="K281" s="96"/>
      <c r="L281" s="57">
        <v>54.01</v>
      </c>
      <c r="M281" s="92"/>
    </row>
    <row r="282" spans="1:13" ht="14.25">
      <c r="A282" s="90" t="s">
        <v>274</v>
      </c>
      <c r="B282" s="57" t="s">
        <v>255</v>
      </c>
      <c r="C282" s="57" t="s">
        <v>256</v>
      </c>
      <c r="D282" s="62" t="s">
        <v>575</v>
      </c>
      <c r="E282" s="63">
        <v>42132</v>
      </c>
      <c r="F282" s="62" t="s">
        <v>576</v>
      </c>
      <c r="G282" s="58">
        <v>42140</v>
      </c>
      <c r="H282" s="58">
        <v>42140</v>
      </c>
      <c r="I282" s="88" t="s">
        <v>577</v>
      </c>
      <c r="J282" s="64" t="s">
        <v>67</v>
      </c>
      <c r="K282" s="96"/>
      <c r="L282" s="57">
        <v>54.01</v>
      </c>
      <c r="M282" s="92"/>
    </row>
    <row r="283" spans="1:13" ht="14.25">
      <c r="A283" s="90" t="s">
        <v>254</v>
      </c>
      <c r="B283" s="64" t="s">
        <v>255</v>
      </c>
      <c r="C283" s="64" t="s">
        <v>256</v>
      </c>
      <c r="D283" s="62" t="s">
        <v>575</v>
      </c>
      <c r="E283" s="63">
        <v>42132</v>
      </c>
      <c r="F283" s="62" t="s">
        <v>576</v>
      </c>
      <c r="G283" s="58">
        <v>42140</v>
      </c>
      <c r="H283" s="58">
        <v>42140</v>
      </c>
      <c r="I283" s="88" t="s">
        <v>577</v>
      </c>
      <c r="J283" s="64" t="s">
        <v>67</v>
      </c>
      <c r="K283" s="96"/>
      <c r="L283" s="57">
        <v>54.01</v>
      </c>
      <c r="M283" s="92"/>
    </row>
    <row r="284" spans="1:13" ht="14.25">
      <c r="A284" s="90" t="s">
        <v>578</v>
      </c>
      <c r="B284" s="57" t="s">
        <v>579</v>
      </c>
      <c r="C284" s="57" t="s">
        <v>580</v>
      </c>
      <c r="D284" s="62" t="s">
        <v>575</v>
      </c>
      <c r="E284" s="63">
        <v>42132</v>
      </c>
      <c r="F284" s="62" t="s">
        <v>576</v>
      </c>
      <c r="G284" s="58">
        <v>42140</v>
      </c>
      <c r="H284" s="58">
        <v>42140</v>
      </c>
      <c r="I284" s="88" t="s">
        <v>577</v>
      </c>
      <c r="J284" s="64" t="s">
        <v>67</v>
      </c>
      <c r="K284" s="96"/>
      <c r="L284" s="57">
        <v>54.01</v>
      </c>
      <c r="M284" s="92"/>
    </row>
    <row r="285" spans="1:13" ht="14.25">
      <c r="A285" s="90" t="s">
        <v>279</v>
      </c>
      <c r="B285" s="57" t="s">
        <v>280</v>
      </c>
      <c r="C285" s="57" t="s">
        <v>281</v>
      </c>
      <c r="D285" s="62" t="s">
        <v>575</v>
      </c>
      <c r="E285" s="63">
        <v>42132</v>
      </c>
      <c r="F285" s="62" t="s">
        <v>576</v>
      </c>
      <c r="G285" s="58">
        <v>42140</v>
      </c>
      <c r="H285" s="58">
        <v>42140</v>
      </c>
      <c r="I285" s="88" t="s">
        <v>577</v>
      </c>
      <c r="J285" s="64" t="s">
        <v>67</v>
      </c>
      <c r="K285" s="101"/>
      <c r="L285" s="57">
        <v>54.01</v>
      </c>
      <c r="M285" s="42"/>
    </row>
    <row r="286" spans="1:13" ht="14.25">
      <c r="A286" s="90" t="s">
        <v>254</v>
      </c>
      <c r="B286" s="64" t="s">
        <v>255</v>
      </c>
      <c r="C286" s="64" t="s">
        <v>256</v>
      </c>
      <c r="D286" s="62" t="s">
        <v>581</v>
      </c>
      <c r="E286" s="63">
        <v>42132</v>
      </c>
      <c r="F286" s="62" t="s">
        <v>582</v>
      </c>
      <c r="G286" s="58">
        <v>42141</v>
      </c>
      <c r="H286" s="58">
        <v>42141</v>
      </c>
      <c r="I286" s="88" t="s">
        <v>583</v>
      </c>
      <c r="J286" s="64" t="s">
        <v>67</v>
      </c>
      <c r="K286" s="101"/>
      <c r="L286" s="57">
        <v>54.01</v>
      </c>
      <c r="M286" s="42"/>
    </row>
    <row r="287" spans="1:13" ht="14.25">
      <c r="A287" s="90" t="s">
        <v>378</v>
      </c>
      <c r="B287" s="57" t="s">
        <v>379</v>
      </c>
      <c r="C287" s="57" t="s">
        <v>380</v>
      </c>
      <c r="D287" s="62" t="s">
        <v>581</v>
      </c>
      <c r="E287" s="63">
        <v>42132</v>
      </c>
      <c r="F287" s="62" t="s">
        <v>582</v>
      </c>
      <c r="G287" s="58">
        <v>42142</v>
      </c>
      <c r="H287" s="58">
        <v>42142</v>
      </c>
      <c r="I287" s="88" t="s">
        <v>583</v>
      </c>
      <c r="J287" s="64" t="s">
        <v>67</v>
      </c>
      <c r="K287" s="101"/>
      <c r="L287" s="57">
        <v>54.01</v>
      </c>
      <c r="M287" s="42"/>
    </row>
    <row r="288" spans="1:13" ht="28.5">
      <c r="A288" s="90" t="s">
        <v>189</v>
      </c>
      <c r="B288" s="64" t="s">
        <v>190</v>
      </c>
      <c r="C288" s="64" t="s">
        <v>584</v>
      </c>
      <c r="D288" s="62" t="s">
        <v>585</v>
      </c>
      <c r="E288" s="63">
        <v>42136</v>
      </c>
      <c r="F288" s="62" t="s">
        <v>586</v>
      </c>
      <c r="G288" s="58">
        <v>42138</v>
      </c>
      <c r="H288" s="58">
        <v>42138</v>
      </c>
      <c r="I288" s="88" t="s">
        <v>587</v>
      </c>
      <c r="J288" s="64" t="s">
        <v>307</v>
      </c>
      <c r="K288" s="101"/>
      <c r="L288" s="57">
        <v>17.52</v>
      </c>
      <c r="M288" s="42"/>
    </row>
    <row r="289" spans="1:13" ht="28.5">
      <c r="A289" s="90" t="s">
        <v>338</v>
      </c>
      <c r="B289" s="57" t="s">
        <v>588</v>
      </c>
      <c r="C289" s="57" t="s">
        <v>340</v>
      </c>
      <c r="D289" s="62" t="s">
        <v>585</v>
      </c>
      <c r="E289" s="63">
        <v>42136</v>
      </c>
      <c r="F289" s="62" t="s">
        <v>586</v>
      </c>
      <c r="G289" s="58">
        <v>42138</v>
      </c>
      <c r="H289" s="58">
        <v>42138</v>
      </c>
      <c r="I289" s="88" t="s">
        <v>587</v>
      </c>
      <c r="J289" s="64" t="s">
        <v>20</v>
      </c>
      <c r="K289" s="101"/>
      <c r="L289" s="57">
        <v>17.52</v>
      </c>
      <c r="M289" s="42"/>
    </row>
    <row r="290" spans="1:13" ht="42.75">
      <c r="A290" s="90" t="s">
        <v>589</v>
      </c>
      <c r="B290" s="57" t="s">
        <v>590</v>
      </c>
      <c r="C290" s="57" t="s">
        <v>591</v>
      </c>
      <c r="D290" s="62" t="s">
        <v>592</v>
      </c>
      <c r="E290" s="63">
        <v>42135</v>
      </c>
      <c r="F290" s="62" t="s">
        <v>593</v>
      </c>
      <c r="G290" s="58">
        <v>43238</v>
      </c>
      <c r="H290" s="58">
        <v>42142</v>
      </c>
      <c r="I290" s="88" t="s">
        <v>594</v>
      </c>
      <c r="J290" s="64" t="s">
        <v>20</v>
      </c>
      <c r="K290" s="101"/>
      <c r="L290" s="57">
        <v>17.52</v>
      </c>
      <c r="M290" s="42"/>
    </row>
    <row r="291" spans="1:13" ht="42.75">
      <c r="A291" s="90" t="s">
        <v>541</v>
      </c>
      <c r="B291" s="57" t="s">
        <v>595</v>
      </c>
      <c r="C291" s="57" t="s">
        <v>51</v>
      </c>
      <c r="D291" s="62" t="s">
        <v>596</v>
      </c>
      <c r="E291" s="63">
        <v>42135</v>
      </c>
      <c r="F291" s="62" t="s">
        <v>593</v>
      </c>
      <c r="G291" s="58">
        <v>43238</v>
      </c>
      <c r="H291" s="58">
        <v>42142</v>
      </c>
      <c r="I291" s="88" t="s">
        <v>594</v>
      </c>
      <c r="J291" s="64" t="s">
        <v>20</v>
      </c>
      <c r="K291" s="101"/>
      <c r="L291" s="57">
        <v>17.52</v>
      </c>
      <c r="M291" s="42"/>
    </row>
    <row r="292" spans="1:13" s="7" customFormat="1" ht="25.5">
      <c r="A292" s="42" t="s">
        <v>113</v>
      </c>
      <c r="B292" s="105" t="s">
        <v>114</v>
      </c>
      <c r="C292" s="105" t="s">
        <v>115</v>
      </c>
      <c r="D292" s="62" t="s">
        <v>597</v>
      </c>
      <c r="E292" s="112">
        <v>42138</v>
      </c>
      <c r="F292" s="42" t="s">
        <v>598</v>
      </c>
      <c r="G292" s="113">
        <v>42163</v>
      </c>
      <c r="H292" s="113">
        <v>42167</v>
      </c>
      <c r="I292" s="114" t="s">
        <v>599</v>
      </c>
      <c r="J292" s="42" t="s">
        <v>225</v>
      </c>
      <c r="K292" s="101"/>
      <c r="L292" s="105">
        <v>233.56</v>
      </c>
      <c r="M292" s="42"/>
    </row>
    <row r="293" spans="1:13" ht="25.5">
      <c r="A293" s="78" t="s">
        <v>600</v>
      </c>
      <c r="B293" s="104" t="s">
        <v>601</v>
      </c>
      <c r="C293" s="104" t="s">
        <v>602</v>
      </c>
      <c r="D293" s="78" t="s">
        <v>481</v>
      </c>
      <c r="E293" s="112">
        <v>42138</v>
      </c>
      <c r="F293" s="104" t="s">
        <v>603</v>
      </c>
      <c r="G293" s="113">
        <v>42170</v>
      </c>
      <c r="H293" s="113">
        <v>42173</v>
      </c>
      <c r="I293" s="114" t="s">
        <v>604</v>
      </c>
      <c r="J293" s="78" t="s">
        <v>225</v>
      </c>
      <c r="K293" s="101"/>
      <c r="L293" s="104">
        <v>233.56</v>
      </c>
      <c r="M293" s="42"/>
    </row>
    <row r="294" spans="1:13">
      <c r="A294" s="78" t="s">
        <v>605</v>
      </c>
      <c r="B294" s="104" t="s">
        <v>606</v>
      </c>
      <c r="C294" s="104" t="s">
        <v>607</v>
      </c>
      <c r="D294" s="78" t="s">
        <v>608</v>
      </c>
      <c r="E294" s="112">
        <v>42139</v>
      </c>
      <c r="F294" s="104" t="s">
        <v>609</v>
      </c>
      <c r="G294" s="113">
        <v>42145</v>
      </c>
      <c r="H294" s="113">
        <v>42145</v>
      </c>
      <c r="I294" s="114" t="s">
        <v>610</v>
      </c>
      <c r="J294" s="104" t="s">
        <v>20</v>
      </c>
      <c r="K294" s="104"/>
      <c r="L294" s="104">
        <v>17.52</v>
      </c>
      <c r="M294" s="42"/>
    </row>
    <row r="295" spans="1:13">
      <c r="A295" s="78" t="s">
        <v>185</v>
      </c>
      <c r="B295" s="104" t="s">
        <v>186</v>
      </c>
      <c r="C295" s="104" t="s">
        <v>187</v>
      </c>
      <c r="D295" s="78" t="s">
        <v>608</v>
      </c>
      <c r="E295" s="112">
        <v>42139</v>
      </c>
      <c r="F295" s="104" t="s">
        <v>609</v>
      </c>
      <c r="G295" s="113">
        <v>42145</v>
      </c>
      <c r="H295" s="113">
        <v>42145</v>
      </c>
      <c r="I295" s="114" t="s">
        <v>610</v>
      </c>
      <c r="J295" s="104" t="s">
        <v>307</v>
      </c>
      <c r="K295" s="104"/>
      <c r="L295" s="104">
        <v>17.52</v>
      </c>
      <c r="M295" s="42"/>
    </row>
    <row r="296" spans="1:13">
      <c r="A296" s="78" t="s">
        <v>611</v>
      </c>
      <c r="B296" s="104" t="s">
        <v>612</v>
      </c>
      <c r="C296" s="104" t="s">
        <v>613</v>
      </c>
      <c r="D296" s="78" t="s">
        <v>614</v>
      </c>
      <c r="E296" s="112">
        <v>42139</v>
      </c>
      <c r="F296" s="104" t="s">
        <v>615</v>
      </c>
      <c r="G296" s="113">
        <v>42151</v>
      </c>
      <c r="H296" s="113">
        <v>42151</v>
      </c>
      <c r="I296" s="114" t="s">
        <v>616</v>
      </c>
      <c r="J296" s="104" t="s">
        <v>20</v>
      </c>
      <c r="K296" s="104"/>
      <c r="L296" s="104">
        <v>17.52</v>
      </c>
      <c r="M296" s="42"/>
    </row>
    <row r="297" spans="1:13" ht="25.5">
      <c r="A297" s="78" t="s">
        <v>113</v>
      </c>
      <c r="B297" s="104" t="s">
        <v>114</v>
      </c>
      <c r="C297" s="104" t="s">
        <v>115</v>
      </c>
      <c r="D297" s="78" t="s">
        <v>617</v>
      </c>
      <c r="E297" s="112">
        <v>42139</v>
      </c>
      <c r="F297" s="104" t="s">
        <v>618</v>
      </c>
      <c r="G297" s="113">
        <v>42172</v>
      </c>
      <c r="H297" s="113">
        <v>42172</v>
      </c>
      <c r="I297" s="114" t="s">
        <v>619</v>
      </c>
      <c r="J297" s="104" t="s">
        <v>361</v>
      </c>
      <c r="K297" s="104"/>
      <c r="L297" s="104">
        <v>71.53</v>
      </c>
      <c r="M297" s="42"/>
    </row>
    <row r="298" spans="1:13">
      <c r="A298" s="78" t="s">
        <v>620</v>
      </c>
      <c r="B298" s="104" t="s">
        <v>248</v>
      </c>
      <c r="C298" s="104" t="s">
        <v>249</v>
      </c>
      <c r="D298" s="78" t="s">
        <v>621</v>
      </c>
      <c r="E298" s="112">
        <v>42139</v>
      </c>
      <c r="F298" s="104" t="s">
        <v>622</v>
      </c>
      <c r="G298" s="113">
        <v>42147</v>
      </c>
      <c r="H298" s="113">
        <v>42147</v>
      </c>
      <c r="I298" s="115" t="s">
        <v>623</v>
      </c>
      <c r="J298" s="104" t="s">
        <v>624</v>
      </c>
      <c r="K298" s="104"/>
      <c r="L298" s="104"/>
      <c r="M298" s="42" t="s">
        <v>625</v>
      </c>
    </row>
    <row r="299" spans="1:13">
      <c r="A299" s="78" t="s">
        <v>285</v>
      </c>
      <c r="B299" s="104" t="s">
        <v>286</v>
      </c>
      <c r="C299" s="104" t="s">
        <v>287</v>
      </c>
      <c r="D299" s="78" t="s">
        <v>621</v>
      </c>
      <c r="E299" s="112">
        <v>42139</v>
      </c>
      <c r="F299" s="104" t="s">
        <v>622</v>
      </c>
      <c r="G299" s="113">
        <v>42147</v>
      </c>
      <c r="H299" s="113">
        <v>42147</v>
      </c>
      <c r="I299" s="115" t="s">
        <v>623</v>
      </c>
      <c r="J299" s="104" t="s">
        <v>624</v>
      </c>
      <c r="K299" s="104"/>
      <c r="L299" s="104">
        <v>54.01</v>
      </c>
      <c r="M299" s="42"/>
    </row>
    <row r="300" spans="1:13">
      <c r="A300" s="78" t="s">
        <v>290</v>
      </c>
      <c r="B300" s="104" t="s">
        <v>291</v>
      </c>
      <c r="C300" s="104" t="s">
        <v>626</v>
      </c>
      <c r="D300" s="78" t="s">
        <v>621</v>
      </c>
      <c r="E300" s="112">
        <v>42139</v>
      </c>
      <c r="F300" s="104" t="s">
        <v>622</v>
      </c>
      <c r="G300" s="113">
        <v>42147</v>
      </c>
      <c r="H300" s="113">
        <v>42147</v>
      </c>
      <c r="I300" s="115" t="s">
        <v>623</v>
      </c>
      <c r="J300" s="104" t="s">
        <v>624</v>
      </c>
      <c r="K300" s="104"/>
      <c r="L300" s="104">
        <v>54.01</v>
      </c>
      <c r="M300" s="42"/>
    </row>
    <row r="301" spans="1:13">
      <c r="A301" s="78" t="s">
        <v>274</v>
      </c>
      <c r="B301" s="104" t="s">
        <v>627</v>
      </c>
      <c r="C301" s="104" t="s">
        <v>628</v>
      </c>
      <c r="D301" s="78" t="s">
        <v>629</v>
      </c>
      <c r="E301" s="112">
        <v>42139</v>
      </c>
      <c r="F301" s="104" t="s">
        <v>356</v>
      </c>
      <c r="G301" s="113">
        <v>42147</v>
      </c>
      <c r="H301" s="113">
        <v>42147</v>
      </c>
      <c r="I301" s="115" t="s">
        <v>623</v>
      </c>
      <c r="J301" s="104" t="s">
        <v>624</v>
      </c>
      <c r="K301" s="104"/>
      <c r="L301" s="104">
        <v>54.01</v>
      </c>
      <c r="M301" s="42"/>
    </row>
    <row r="302" spans="1:13">
      <c r="A302" s="78" t="s">
        <v>254</v>
      </c>
      <c r="B302" s="104" t="s">
        <v>255</v>
      </c>
      <c r="C302" s="104" t="s">
        <v>200</v>
      </c>
      <c r="D302" s="78" t="s">
        <v>629</v>
      </c>
      <c r="E302" s="116">
        <v>42139</v>
      </c>
      <c r="F302" s="104" t="s">
        <v>356</v>
      </c>
      <c r="G302" s="113">
        <v>42147</v>
      </c>
      <c r="H302" s="113">
        <v>42147</v>
      </c>
      <c r="I302" s="115" t="s">
        <v>623</v>
      </c>
      <c r="J302" s="104" t="s">
        <v>624</v>
      </c>
      <c r="K302" s="104"/>
      <c r="L302" s="104"/>
      <c r="M302" s="42" t="s">
        <v>630</v>
      </c>
    </row>
    <row r="303" spans="1:13">
      <c r="A303" s="78" t="s">
        <v>279</v>
      </c>
      <c r="B303" s="104" t="s">
        <v>280</v>
      </c>
      <c r="C303" s="104" t="s">
        <v>281</v>
      </c>
      <c r="D303" s="78" t="s">
        <v>629</v>
      </c>
      <c r="E303" s="116">
        <v>42139</v>
      </c>
      <c r="F303" s="104" t="s">
        <v>356</v>
      </c>
      <c r="G303" s="113">
        <v>42147</v>
      </c>
      <c r="H303" s="113">
        <v>42147</v>
      </c>
      <c r="I303" s="115" t="s">
        <v>623</v>
      </c>
      <c r="J303" s="104" t="s">
        <v>624</v>
      </c>
      <c r="K303" s="104"/>
      <c r="L303" s="104">
        <v>54.01</v>
      </c>
      <c r="M303" s="42"/>
    </row>
    <row r="304" spans="1:13">
      <c r="A304" s="78" t="s">
        <v>282</v>
      </c>
      <c r="B304" s="104" t="s">
        <v>283</v>
      </c>
      <c r="C304" s="104" t="s">
        <v>631</v>
      </c>
      <c r="D304" s="78" t="s">
        <v>629</v>
      </c>
      <c r="E304" s="116">
        <v>42139</v>
      </c>
      <c r="F304" s="104" t="s">
        <v>356</v>
      </c>
      <c r="G304" s="113">
        <v>42147</v>
      </c>
      <c r="H304" s="113">
        <v>42147</v>
      </c>
      <c r="I304" s="115" t="s">
        <v>623</v>
      </c>
      <c r="J304" s="104" t="s">
        <v>624</v>
      </c>
      <c r="K304" s="104"/>
      <c r="L304" s="104">
        <v>54.01</v>
      </c>
      <c r="M304" s="42"/>
    </row>
    <row r="305" spans="1:13" ht="25.5">
      <c r="A305" s="78" t="s">
        <v>605</v>
      </c>
      <c r="B305" s="104" t="s">
        <v>606</v>
      </c>
      <c r="C305" s="104" t="s">
        <v>607</v>
      </c>
      <c r="D305" s="78" t="s">
        <v>632</v>
      </c>
      <c r="E305" s="112">
        <v>42144</v>
      </c>
      <c r="F305" s="104" t="s">
        <v>633</v>
      </c>
      <c r="G305" s="113">
        <v>42150</v>
      </c>
      <c r="H305" s="113">
        <v>42150</v>
      </c>
      <c r="I305" s="117" t="s">
        <v>634</v>
      </c>
      <c r="J305" s="104" t="s">
        <v>20</v>
      </c>
      <c r="K305" s="104"/>
      <c r="L305" s="104">
        <v>17.52</v>
      </c>
      <c r="M305" s="42"/>
    </row>
    <row r="306" spans="1:13" ht="25.5">
      <c r="A306" s="90" t="s">
        <v>371</v>
      </c>
      <c r="B306" s="57" t="s">
        <v>372</v>
      </c>
      <c r="C306" s="57" t="s">
        <v>373</v>
      </c>
      <c r="D306" s="118" t="s">
        <v>635</v>
      </c>
      <c r="E306" s="112">
        <v>42143</v>
      </c>
      <c r="F306" s="104" t="s">
        <v>636</v>
      </c>
      <c r="G306" s="112">
        <v>42149</v>
      </c>
      <c r="H306" s="112">
        <v>42149</v>
      </c>
      <c r="I306" s="117" t="s">
        <v>634</v>
      </c>
      <c r="J306" s="104" t="s">
        <v>20</v>
      </c>
      <c r="K306" s="104"/>
      <c r="L306" s="104">
        <v>17.52</v>
      </c>
      <c r="M306" s="105"/>
    </row>
    <row r="307" spans="1:13" ht="25.5">
      <c r="A307" s="118" t="s">
        <v>605</v>
      </c>
      <c r="B307" s="104" t="s">
        <v>606</v>
      </c>
      <c r="C307" s="104" t="s">
        <v>607</v>
      </c>
      <c r="D307" s="118" t="s">
        <v>635</v>
      </c>
      <c r="E307" s="112">
        <v>42143</v>
      </c>
      <c r="F307" s="104" t="s">
        <v>636</v>
      </c>
      <c r="G307" s="119">
        <v>42149</v>
      </c>
      <c r="H307" s="119">
        <v>42149</v>
      </c>
      <c r="I307" s="117" t="s">
        <v>634</v>
      </c>
      <c r="J307" s="104" t="s">
        <v>20</v>
      </c>
      <c r="K307" s="104"/>
      <c r="L307" s="104">
        <v>17.52</v>
      </c>
      <c r="M307" s="118"/>
    </row>
    <row r="308" spans="1:13" ht="25.5">
      <c r="A308" s="90" t="s">
        <v>338</v>
      </c>
      <c r="B308" s="57" t="s">
        <v>339</v>
      </c>
      <c r="C308" s="57" t="s">
        <v>340</v>
      </c>
      <c r="D308" s="62" t="s">
        <v>637</v>
      </c>
      <c r="E308" s="63">
        <v>42145</v>
      </c>
      <c r="F308" s="62" t="s">
        <v>400</v>
      </c>
      <c r="G308" s="58">
        <v>42152</v>
      </c>
      <c r="H308" s="58">
        <v>42152</v>
      </c>
      <c r="I308" s="117" t="s">
        <v>634</v>
      </c>
      <c r="J308" s="62" t="s">
        <v>20</v>
      </c>
      <c r="K308" s="96"/>
      <c r="L308" s="57">
        <v>17.52</v>
      </c>
      <c r="M308" s="92"/>
    </row>
    <row r="309" spans="1:13" ht="25.5">
      <c r="A309" s="78" t="s">
        <v>620</v>
      </c>
      <c r="B309" s="104" t="s">
        <v>248</v>
      </c>
      <c r="C309" s="104" t="s">
        <v>249</v>
      </c>
      <c r="D309" s="78" t="s">
        <v>638</v>
      </c>
      <c r="E309" s="63">
        <v>42145</v>
      </c>
      <c r="F309" s="62" t="s">
        <v>400</v>
      </c>
      <c r="G309" s="58">
        <v>42152</v>
      </c>
      <c r="H309" s="58">
        <v>42152</v>
      </c>
      <c r="I309" s="117" t="s">
        <v>634</v>
      </c>
      <c r="J309" s="104" t="s">
        <v>624</v>
      </c>
      <c r="K309" s="104"/>
      <c r="L309" s="104"/>
      <c r="M309" s="105" t="s">
        <v>625</v>
      </c>
    </row>
    <row r="310" spans="1:13" ht="28.5">
      <c r="A310" s="90" t="s">
        <v>414</v>
      </c>
      <c r="B310" s="64" t="s">
        <v>415</v>
      </c>
      <c r="C310" s="64" t="s">
        <v>416</v>
      </c>
      <c r="D310" s="62" t="s">
        <v>639</v>
      </c>
      <c r="E310" s="63">
        <v>42149</v>
      </c>
      <c r="F310" s="62" t="s">
        <v>640</v>
      </c>
      <c r="G310" s="58">
        <v>42150</v>
      </c>
      <c r="H310" s="58">
        <v>42150</v>
      </c>
      <c r="I310" s="88" t="s">
        <v>641</v>
      </c>
      <c r="J310" s="62" t="s">
        <v>307</v>
      </c>
      <c r="K310" s="96"/>
      <c r="L310" s="79">
        <v>17.52</v>
      </c>
      <c r="M310" s="64"/>
    </row>
    <row r="311" spans="1:13" ht="28.5">
      <c r="A311" s="90" t="s">
        <v>414</v>
      </c>
      <c r="B311" s="64" t="s">
        <v>415</v>
      </c>
      <c r="C311" s="64" t="s">
        <v>416</v>
      </c>
      <c r="D311" s="62" t="s">
        <v>639</v>
      </c>
      <c r="E311" s="63">
        <v>42149</v>
      </c>
      <c r="F311" s="62" t="s">
        <v>642</v>
      </c>
      <c r="G311" s="58">
        <v>42151</v>
      </c>
      <c r="H311" s="58">
        <v>42151</v>
      </c>
      <c r="I311" s="88" t="s">
        <v>641</v>
      </c>
      <c r="J311" s="62" t="s">
        <v>307</v>
      </c>
      <c r="K311" s="96"/>
      <c r="L311" s="79">
        <v>17.52</v>
      </c>
      <c r="M311" s="64"/>
    </row>
    <row r="312" spans="1:13" ht="28.5">
      <c r="A312" s="90" t="s">
        <v>414</v>
      </c>
      <c r="B312" s="64" t="s">
        <v>415</v>
      </c>
      <c r="C312" s="64" t="s">
        <v>416</v>
      </c>
      <c r="D312" s="62" t="s">
        <v>639</v>
      </c>
      <c r="E312" s="63">
        <v>42149</v>
      </c>
      <c r="F312" s="62" t="s">
        <v>643</v>
      </c>
      <c r="G312" s="58">
        <v>42152</v>
      </c>
      <c r="H312" s="58">
        <v>42152</v>
      </c>
      <c r="I312" s="88" t="s">
        <v>641</v>
      </c>
      <c r="J312" s="62" t="s">
        <v>307</v>
      </c>
      <c r="K312" s="96"/>
      <c r="L312" s="79">
        <v>17.52</v>
      </c>
      <c r="M312" s="64"/>
    </row>
    <row r="313" spans="1:13" ht="28.5">
      <c r="A313" s="90" t="s">
        <v>611</v>
      </c>
      <c r="B313" s="64" t="s">
        <v>612</v>
      </c>
      <c r="C313" s="64" t="s">
        <v>613</v>
      </c>
      <c r="D313" s="62" t="s">
        <v>644</v>
      </c>
      <c r="E313" s="63">
        <v>42145</v>
      </c>
      <c r="F313" s="62" t="s">
        <v>400</v>
      </c>
      <c r="G313" s="58">
        <v>42153</v>
      </c>
      <c r="H313" s="58">
        <v>42153</v>
      </c>
      <c r="I313" s="88" t="s">
        <v>634</v>
      </c>
      <c r="J313" s="62" t="s">
        <v>307</v>
      </c>
      <c r="K313" s="96"/>
      <c r="L313" s="79">
        <v>17.52</v>
      </c>
      <c r="M313" s="64"/>
    </row>
    <row r="314" spans="1:13" ht="28.5">
      <c r="A314" s="90" t="s">
        <v>611</v>
      </c>
      <c r="B314" s="64" t="s">
        <v>612</v>
      </c>
      <c r="C314" s="64" t="s">
        <v>613</v>
      </c>
      <c r="D314" s="62" t="s">
        <v>645</v>
      </c>
      <c r="E314" s="63">
        <v>42150</v>
      </c>
      <c r="F314" s="62" t="s">
        <v>456</v>
      </c>
      <c r="G314" s="58">
        <v>42152</v>
      </c>
      <c r="H314" s="58">
        <v>42152</v>
      </c>
      <c r="I314" s="88" t="s">
        <v>634</v>
      </c>
      <c r="J314" s="62" t="s">
        <v>307</v>
      </c>
      <c r="K314" s="96"/>
      <c r="L314" s="79">
        <v>17.52</v>
      </c>
      <c r="M314" s="64"/>
    </row>
    <row r="315" spans="1:13" ht="28.5">
      <c r="A315" s="90" t="s">
        <v>274</v>
      </c>
      <c r="B315" s="64" t="s">
        <v>627</v>
      </c>
      <c r="C315" s="64" t="s">
        <v>628</v>
      </c>
      <c r="D315" s="62" t="s">
        <v>646</v>
      </c>
      <c r="E315" s="63">
        <v>42150</v>
      </c>
      <c r="F315" s="62" t="s">
        <v>647</v>
      </c>
      <c r="G315" s="58">
        <v>42152</v>
      </c>
      <c r="H315" s="58">
        <v>42152</v>
      </c>
      <c r="I315" s="88" t="s">
        <v>634</v>
      </c>
      <c r="J315" s="62" t="s">
        <v>624</v>
      </c>
      <c r="K315" s="96"/>
      <c r="L315" s="79"/>
      <c r="M315" s="64" t="s">
        <v>648</v>
      </c>
    </row>
    <row r="316" spans="1:13" ht="28.5">
      <c r="A316" s="90" t="s">
        <v>254</v>
      </c>
      <c r="B316" s="64" t="s">
        <v>255</v>
      </c>
      <c r="C316" s="64" t="s">
        <v>256</v>
      </c>
      <c r="D316" s="62" t="s">
        <v>646</v>
      </c>
      <c r="E316" s="63">
        <v>42150</v>
      </c>
      <c r="F316" s="62" t="s">
        <v>649</v>
      </c>
      <c r="G316" s="58">
        <v>42152</v>
      </c>
      <c r="H316" s="58">
        <v>42152</v>
      </c>
      <c r="I316" s="88" t="s">
        <v>634</v>
      </c>
      <c r="J316" s="62" t="s">
        <v>624</v>
      </c>
      <c r="K316" s="96"/>
      <c r="L316" s="79">
        <v>54.01</v>
      </c>
      <c r="M316" s="64"/>
    </row>
    <row r="317" spans="1:13" ht="28.5">
      <c r="A317" s="90" t="s">
        <v>279</v>
      </c>
      <c r="B317" s="64" t="s">
        <v>280</v>
      </c>
      <c r="C317" s="64" t="s">
        <v>281</v>
      </c>
      <c r="D317" s="62" t="s">
        <v>646</v>
      </c>
      <c r="E317" s="63">
        <v>42150</v>
      </c>
      <c r="F317" s="62" t="s">
        <v>650</v>
      </c>
      <c r="G317" s="58">
        <v>42152</v>
      </c>
      <c r="H317" s="58">
        <v>42152</v>
      </c>
      <c r="I317" s="88" t="s">
        <v>634</v>
      </c>
      <c r="J317" s="62" t="s">
        <v>624</v>
      </c>
      <c r="K317" s="96"/>
      <c r="L317" s="79">
        <v>54.01</v>
      </c>
      <c r="M317" s="64"/>
    </row>
    <row r="318" spans="1:13" ht="28.5">
      <c r="A318" s="90" t="s">
        <v>282</v>
      </c>
      <c r="B318" s="64" t="s">
        <v>283</v>
      </c>
      <c r="C318" s="64" t="s">
        <v>284</v>
      </c>
      <c r="D318" s="62" t="s">
        <v>646</v>
      </c>
      <c r="E318" s="63">
        <v>42150</v>
      </c>
      <c r="F318" s="62" t="s">
        <v>650</v>
      </c>
      <c r="G318" s="58">
        <v>42152</v>
      </c>
      <c r="H318" s="58">
        <v>42152</v>
      </c>
      <c r="I318" s="88" t="s">
        <v>634</v>
      </c>
      <c r="J318" s="62" t="s">
        <v>624</v>
      </c>
      <c r="K318" s="96"/>
      <c r="L318" s="79">
        <v>54.01</v>
      </c>
      <c r="M318" s="64"/>
    </row>
    <row r="319" spans="1:13" ht="28.5">
      <c r="A319" s="90" t="s">
        <v>611</v>
      </c>
      <c r="B319" s="64" t="s">
        <v>612</v>
      </c>
      <c r="C319" s="64" t="s">
        <v>613</v>
      </c>
      <c r="D319" s="62" t="s">
        <v>651</v>
      </c>
      <c r="E319" s="63">
        <v>42150</v>
      </c>
      <c r="F319" s="62" t="s">
        <v>456</v>
      </c>
      <c r="G319" s="58">
        <v>42152</v>
      </c>
      <c r="H319" s="58">
        <v>42152</v>
      </c>
      <c r="I319" s="88" t="s">
        <v>634</v>
      </c>
      <c r="J319" s="62" t="s">
        <v>307</v>
      </c>
      <c r="K319" s="96"/>
      <c r="L319" s="79">
        <v>17.52</v>
      </c>
      <c r="M319" s="64"/>
    </row>
    <row r="320" spans="1:13" ht="28.5">
      <c r="A320" s="90" t="s">
        <v>449</v>
      </c>
      <c r="B320" s="64" t="s">
        <v>450</v>
      </c>
      <c r="C320" s="64" t="s">
        <v>451</v>
      </c>
      <c r="D320" s="62" t="s">
        <v>652</v>
      </c>
      <c r="E320" s="63">
        <v>42153</v>
      </c>
      <c r="F320" s="62" t="s">
        <v>653</v>
      </c>
      <c r="G320" s="58">
        <v>42156</v>
      </c>
      <c r="H320" s="58">
        <v>42156</v>
      </c>
      <c r="I320" s="88" t="s">
        <v>654</v>
      </c>
      <c r="J320" s="62" t="s">
        <v>307</v>
      </c>
      <c r="K320" s="96"/>
      <c r="L320" s="79">
        <v>17.52</v>
      </c>
      <c r="M320" s="64"/>
    </row>
    <row r="321" spans="1:13" ht="42.75">
      <c r="A321" s="90" t="s">
        <v>655</v>
      </c>
      <c r="B321" s="64" t="s">
        <v>656</v>
      </c>
      <c r="C321" s="64" t="s">
        <v>657</v>
      </c>
      <c r="D321" s="62" t="s">
        <v>658</v>
      </c>
      <c r="E321" s="63">
        <v>42156</v>
      </c>
      <c r="F321" s="62" t="s">
        <v>659</v>
      </c>
      <c r="G321" s="58">
        <v>42157</v>
      </c>
      <c r="H321" s="58">
        <v>42160</v>
      </c>
      <c r="I321" s="88" t="s">
        <v>660</v>
      </c>
      <c r="J321" s="62" t="s">
        <v>661</v>
      </c>
      <c r="K321" s="96"/>
      <c r="L321" s="79">
        <v>179.55</v>
      </c>
      <c r="M321" s="64"/>
    </row>
    <row r="322" spans="1:13" ht="28.5">
      <c r="A322" s="90" t="s">
        <v>449</v>
      </c>
      <c r="B322" s="64" t="s">
        <v>450</v>
      </c>
      <c r="C322" s="64" t="s">
        <v>662</v>
      </c>
      <c r="D322" s="62" t="s">
        <v>571</v>
      </c>
      <c r="E322" s="63">
        <v>42153</v>
      </c>
      <c r="F322" s="62" t="s">
        <v>400</v>
      </c>
      <c r="G322" s="58">
        <v>42157</v>
      </c>
      <c r="H322" s="58">
        <v>42157</v>
      </c>
      <c r="I322" s="88" t="s">
        <v>663</v>
      </c>
      <c r="J322" s="62" t="s">
        <v>307</v>
      </c>
      <c r="K322" s="96"/>
      <c r="L322" s="79">
        <v>17.52</v>
      </c>
      <c r="M322" s="64"/>
    </row>
    <row r="323" spans="1:13" ht="28.5">
      <c r="A323" s="90" t="s">
        <v>449</v>
      </c>
      <c r="B323" s="64" t="s">
        <v>450</v>
      </c>
      <c r="C323" s="64" t="s">
        <v>662</v>
      </c>
      <c r="D323" s="62" t="s">
        <v>664</v>
      </c>
      <c r="E323" s="63">
        <v>42153</v>
      </c>
      <c r="F323" s="62" t="s">
        <v>456</v>
      </c>
      <c r="G323" s="58">
        <v>42158</v>
      </c>
      <c r="H323" s="58">
        <v>42158</v>
      </c>
      <c r="I323" s="88" t="s">
        <v>663</v>
      </c>
      <c r="J323" s="62" t="s">
        <v>307</v>
      </c>
      <c r="K323" s="96"/>
      <c r="L323" s="79">
        <v>17.52</v>
      </c>
      <c r="M323" s="64"/>
    </row>
    <row r="324" spans="1:13" ht="28.5">
      <c r="A324" s="90" t="s">
        <v>449</v>
      </c>
      <c r="B324" s="64" t="s">
        <v>450</v>
      </c>
      <c r="C324" s="64" t="s">
        <v>662</v>
      </c>
      <c r="D324" s="62" t="s">
        <v>581</v>
      </c>
      <c r="E324" s="63">
        <v>42153</v>
      </c>
      <c r="F324" s="62" t="s">
        <v>665</v>
      </c>
      <c r="G324" s="58">
        <v>42163</v>
      </c>
      <c r="H324" s="58">
        <v>42163</v>
      </c>
      <c r="I324" s="88" t="s">
        <v>663</v>
      </c>
      <c r="J324" s="62" t="s">
        <v>307</v>
      </c>
      <c r="K324" s="96"/>
      <c r="L324" s="79">
        <v>17.52</v>
      </c>
      <c r="M324" s="64"/>
    </row>
    <row r="325" spans="1:13" ht="28.5">
      <c r="A325" s="90" t="s">
        <v>449</v>
      </c>
      <c r="B325" s="64" t="s">
        <v>450</v>
      </c>
      <c r="C325" s="64" t="s">
        <v>662</v>
      </c>
      <c r="D325" s="62" t="s">
        <v>575</v>
      </c>
      <c r="E325" s="63">
        <v>42157</v>
      </c>
      <c r="F325" s="62" t="s">
        <v>507</v>
      </c>
      <c r="G325" s="58">
        <v>42165</v>
      </c>
      <c r="H325" s="58">
        <v>42165</v>
      </c>
      <c r="I325" s="88" t="s">
        <v>663</v>
      </c>
      <c r="J325" s="62" t="s">
        <v>307</v>
      </c>
      <c r="K325" s="96"/>
      <c r="L325" s="79">
        <v>17.52</v>
      </c>
      <c r="M325" s="64"/>
    </row>
    <row r="326" spans="1:13" ht="28.5">
      <c r="A326" s="90" t="s">
        <v>449</v>
      </c>
      <c r="B326" s="64" t="s">
        <v>450</v>
      </c>
      <c r="C326" s="64" t="s">
        <v>662</v>
      </c>
      <c r="D326" s="62" t="s">
        <v>621</v>
      </c>
      <c r="E326" s="63">
        <v>42157</v>
      </c>
      <c r="F326" s="62" t="s">
        <v>665</v>
      </c>
      <c r="G326" s="58">
        <v>42167</v>
      </c>
      <c r="H326" s="58">
        <v>42167</v>
      </c>
      <c r="I326" s="88" t="s">
        <v>663</v>
      </c>
      <c r="J326" s="62" t="s">
        <v>307</v>
      </c>
      <c r="K326" s="96"/>
      <c r="L326" s="79">
        <v>17.52</v>
      </c>
      <c r="M326" s="64"/>
    </row>
    <row r="327" spans="1:13" ht="28.5">
      <c r="A327" s="90" t="s">
        <v>449</v>
      </c>
      <c r="B327" s="64" t="s">
        <v>450</v>
      </c>
      <c r="C327" s="64" t="s">
        <v>662</v>
      </c>
      <c r="D327" s="62" t="s">
        <v>666</v>
      </c>
      <c r="E327" s="63">
        <v>42157</v>
      </c>
      <c r="F327" s="62" t="s">
        <v>456</v>
      </c>
      <c r="G327" s="58">
        <v>42171</v>
      </c>
      <c r="H327" s="58">
        <v>42171</v>
      </c>
      <c r="I327" s="88" t="s">
        <v>663</v>
      </c>
      <c r="J327" s="62" t="s">
        <v>307</v>
      </c>
      <c r="K327" s="96"/>
      <c r="L327" s="79">
        <v>17.52</v>
      </c>
      <c r="M327" s="64"/>
    </row>
    <row r="328" spans="1:13" ht="28.5">
      <c r="A328" s="90" t="s">
        <v>449</v>
      </c>
      <c r="B328" s="64" t="s">
        <v>450</v>
      </c>
      <c r="C328" s="64" t="s">
        <v>662</v>
      </c>
      <c r="D328" s="62" t="s">
        <v>667</v>
      </c>
      <c r="E328" s="63">
        <v>42157</v>
      </c>
      <c r="F328" s="62" t="s">
        <v>653</v>
      </c>
      <c r="G328" s="58">
        <v>42173</v>
      </c>
      <c r="H328" s="58">
        <v>42173</v>
      </c>
      <c r="I328" s="88" t="s">
        <v>663</v>
      </c>
      <c r="J328" s="62" t="s">
        <v>307</v>
      </c>
      <c r="K328" s="96"/>
      <c r="L328" s="79">
        <v>17.52</v>
      </c>
      <c r="M328" s="64"/>
    </row>
    <row r="329" spans="1:13" ht="28.5">
      <c r="A329" s="90" t="s">
        <v>449</v>
      </c>
      <c r="B329" s="64" t="s">
        <v>450</v>
      </c>
      <c r="C329" s="64" t="s">
        <v>662</v>
      </c>
      <c r="D329" s="62" t="s">
        <v>646</v>
      </c>
      <c r="E329" s="63">
        <v>42159</v>
      </c>
      <c r="F329" s="62" t="s">
        <v>665</v>
      </c>
      <c r="G329" s="58">
        <v>42174</v>
      </c>
      <c r="H329" s="58">
        <v>42174</v>
      </c>
      <c r="I329" s="88" t="s">
        <v>663</v>
      </c>
      <c r="J329" s="62" t="s">
        <v>307</v>
      </c>
      <c r="K329" s="96"/>
      <c r="L329" s="79">
        <v>17.52</v>
      </c>
      <c r="M329" s="64"/>
    </row>
    <row r="330" spans="1:13" ht="28.5">
      <c r="A330" s="90" t="s">
        <v>449</v>
      </c>
      <c r="B330" s="64" t="s">
        <v>450</v>
      </c>
      <c r="C330" s="64" t="s">
        <v>662</v>
      </c>
      <c r="D330" s="62" t="s">
        <v>668</v>
      </c>
      <c r="E330" s="63">
        <v>42159</v>
      </c>
      <c r="F330" s="62" t="s">
        <v>400</v>
      </c>
      <c r="G330" s="58">
        <v>42177</v>
      </c>
      <c r="H330" s="58">
        <v>42177</v>
      </c>
      <c r="I330" s="88" t="s">
        <v>663</v>
      </c>
      <c r="J330" s="62" t="s">
        <v>307</v>
      </c>
      <c r="K330" s="96"/>
      <c r="L330" s="79">
        <v>17.52</v>
      </c>
      <c r="M330" s="64"/>
    </row>
    <row r="331" spans="1:13" ht="28.5">
      <c r="A331" s="90" t="s">
        <v>449</v>
      </c>
      <c r="B331" s="64" t="s">
        <v>450</v>
      </c>
      <c r="C331" s="64" t="s">
        <v>662</v>
      </c>
      <c r="D331" s="62" t="s">
        <v>669</v>
      </c>
      <c r="E331" s="63">
        <v>42159</v>
      </c>
      <c r="F331" s="62" t="s">
        <v>665</v>
      </c>
      <c r="G331" s="58">
        <v>42180</v>
      </c>
      <c r="H331" s="58">
        <v>42180</v>
      </c>
      <c r="I331" s="88" t="s">
        <v>663</v>
      </c>
      <c r="J331" s="62" t="s">
        <v>307</v>
      </c>
      <c r="K331" s="96"/>
      <c r="L331" s="79">
        <v>17.52</v>
      </c>
      <c r="M331" s="64"/>
    </row>
    <row r="332" spans="1:13" ht="28.5">
      <c r="A332" s="90" t="s">
        <v>449</v>
      </c>
      <c r="B332" s="64" t="s">
        <v>450</v>
      </c>
      <c r="C332" s="64" t="s">
        <v>662</v>
      </c>
      <c r="D332" s="62" t="s">
        <v>670</v>
      </c>
      <c r="E332" s="63">
        <v>42159</v>
      </c>
      <c r="F332" s="62" t="s">
        <v>456</v>
      </c>
      <c r="G332" s="58">
        <v>42181</v>
      </c>
      <c r="H332" s="58">
        <v>42181</v>
      </c>
      <c r="I332" s="88" t="s">
        <v>663</v>
      </c>
      <c r="J332" s="62" t="s">
        <v>307</v>
      </c>
      <c r="K332" s="96"/>
      <c r="L332" s="79">
        <v>17.52</v>
      </c>
      <c r="M332" s="64"/>
    </row>
    <row r="333" spans="1:13" ht="28.5">
      <c r="A333" s="90" t="s">
        <v>449</v>
      </c>
      <c r="B333" s="64" t="s">
        <v>450</v>
      </c>
      <c r="C333" s="64" t="s">
        <v>662</v>
      </c>
      <c r="D333" s="62" t="s">
        <v>671</v>
      </c>
      <c r="E333" s="63">
        <v>42159</v>
      </c>
      <c r="F333" s="62" t="s">
        <v>672</v>
      </c>
      <c r="G333" s="58">
        <v>42184</v>
      </c>
      <c r="H333" s="58">
        <v>42184</v>
      </c>
      <c r="I333" s="88" t="s">
        <v>663</v>
      </c>
      <c r="J333" s="62" t="s">
        <v>673</v>
      </c>
      <c r="K333" s="96"/>
      <c r="L333" s="79">
        <v>125.54</v>
      </c>
      <c r="M333" s="64"/>
    </row>
    <row r="334" spans="1:13" ht="14.25">
      <c r="A334" s="90" t="s">
        <v>465</v>
      </c>
      <c r="B334" s="64" t="s">
        <v>595</v>
      </c>
      <c r="C334" s="64" t="s">
        <v>51</v>
      </c>
      <c r="D334" s="62" t="s">
        <v>674</v>
      </c>
      <c r="E334" s="63">
        <v>42157</v>
      </c>
      <c r="F334" s="62" t="s">
        <v>554</v>
      </c>
      <c r="G334" s="58">
        <v>42164</v>
      </c>
      <c r="H334" s="58">
        <v>42164</v>
      </c>
      <c r="I334" s="88" t="s">
        <v>675</v>
      </c>
      <c r="J334" s="62" t="s">
        <v>307</v>
      </c>
      <c r="K334" s="96"/>
      <c r="L334" s="79">
        <v>17.52</v>
      </c>
      <c r="M334" s="64"/>
    </row>
    <row r="335" spans="1:13" ht="14.25">
      <c r="A335" s="90" t="s">
        <v>469</v>
      </c>
      <c r="B335" s="64" t="s">
        <v>64</v>
      </c>
      <c r="C335" s="64" t="s">
        <v>65</v>
      </c>
      <c r="D335" s="62" t="s">
        <v>674</v>
      </c>
      <c r="E335" s="63">
        <v>42157</v>
      </c>
      <c r="F335" s="62" t="s">
        <v>554</v>
      </c>
      <c r="G335" s="58">
        <v>42164</v>
      </c>
      <c r="H335" s="58">
        <v>42164</v>
      </c>
      <c r="I335" s="88" t="s">
        <v>675</v>
      </c>
      <c r="J335" s="62" t="s">
        <v>307</v>
      </c>
      <c r="K335" s="96"/>
      <c r="L335" s="79">
        <v>17.52</v>
      </c>
      <c r="M335" s="64"/>
    </row>
    <row r="336" spans="1:13" ht="14.25">
      <c r="A336" s="90" t="s">
        <v>676</v>
      </c>
      <c r="B336" s="64" t="s">
        <v>22</v>
      </c>
      <c r="C336" s="64" t="s">
        <v>23</v>
      </c>
      <c r="D336" s="62" t="s">
        <v>564</v>
      </c>
      <c r="E336" s="63">
        <v>42157</v>
      </c>
      <c r="F336" s="62" t="s">
        <v>478</v>
      </c>
      <c r="G336" s="58">
        <v>42165</v>
      </c>
      <c r="H336" s="58">
        <v>42165</v>
      </c>
      <c r="I336" s="88" t="s">
        <v>677</v>
      </c>
      <c r="J336" s="62" t="s">
        <v>307</v>
      </c>
      <c r="K336" s="96"/>
      <c r="L336" s="79">
        <v>71.27</v>
      </c>
      <c r="M336" s="64"/>
    </row>
    <row r="337" spans="1:13" ht="14.25">
      <c r="A337" s="90" t="s">
        <v>678</v>
      </c>
      <c r="B337" s="64" t="s">
        <v>122</v>
      </c>
      <c r="C337" s="64" t="s">
        <v>123</v>
      </c>
      <c r="D337" s="62" t="s">
        <v>679</v>
      </c>
      <c r="E337" s="63">
        <v>42111</v>
      </c>
      <c r="F337" s="62" t="s">
        <v>680</v>
      </c>
      <c r="G337" s="58">
        <v>42118</v>
      </c>
      <c r="H337" s="58">
        <v>42118</v>
      </c>
      <c r="I337" s="88" t="s">
        <v>681</v>
      </c>
      <c r="J337" s="62" t="s">
        <v>307</v>
      </c>
      <c r="K337" s="96"/>
      <c r="L337" s="79">
        <v>71.27</v>
      </c>
      <c r="M337" s="64"/>
    </row>
    <row r="338" spans="1:13" ht="14.25">
      <c r="A338" s="120" t="s">
        <v>228</v>
      </c>
      <c r="B338" s="31" t="s">
        <v>682</v>
      </c>
      <c r="C338" s="31" t="s">
        <v>230</v>
      </c>
      <c r="D338" s="26" t="s">
        <v>683</v>
      </c>
      <c r="E338" s="27">
        <v>42142</v>
      </c>
      <c r="F338" s="26" t="s">
        <v>684</v>
      </c>
      <c r="G338" s="32">
        <v>42151</v>
      </c>
      <c r="H338" s="32">
        <v>42151</v>
      </c>
      <c r="I338" s="25" t="s">
        <v>685</v>
      </c>
      <c r="J338" s="26" t="s">
        <v>307</v>
      </c>
      <c r="K338" s="96"/>
      <c r="L338" s="79">
        <v>17.52</v>
      </c>
      <c r="M338" s="42"/>
    </row>
    <row r="339" spans="1:13">
      <c r="A339" s="25" t="s">
        <v>238</v>
      </c>
      <c r="B339" s="26" t="s">
        <v>682</v>
      </c>
      <c r="C339" s="26" t="s">
        <v>686</v>
      </c>
      <c r="D339" s="26" t="s">
        <v>683</v>
      </c>
      <c r="E339" s="27">
        <v>42142</v>
      </c>
      <c r="F339" s="26" t="s">
        <v>684</v>
      </c>
      <c r="G339" s="27">
        <v>42151</v>
      </c>
      <c r="H339" s="27">
        <v>42151</v>
      </c>
      <c r="I339" s="25" t="s">
        <v>685</v>
      </c>
      <c r="J339" s="26" t="s">
        <v>307</v>
      </c>
      <c r="K339" s="121"/>
      <c r="L339" s="121">
        <v>17.52</v>
      </c>
      <c r="M339" s="42"/>
    </row>
    <row r="340" spans="1:13">
      <c r="A340" s="25" t="s">
        <v>687</v>
      </c>
      <c r="B340" s="26" t="s">
        <v>688</v>
      </c>
      <c r="C340" s="26" t="s">
        <v>689</v>
      </c>
      <c r="D340" s="26" t="s">
        <v>690</v>
      </c>
      <c r="E340" s="27">
        <v>42156</v>
      </c>
      <c r="F340" s="26" t="s">
        <v>691</v>
      </c>
      <c r="G340" s="27">
        <v>42158</v>
      </c>
      <c r="H340" s="27">
        <v>42158</v>
      </c>
      <c r="I340" s="25" t="s">
        <v>692</v>
      </c>
      <c r="J340" s="26" t="s">
        <v>307</v>
      </c>
      <c r="K340" s="121"/>
      <c r="L340" s="121">
        <v>17.52</v>
      </c>
      <c r="M340" s="42"/>
    </row>
    <row r="341" spans="1:13">
      <c r="A341" s="25" t="s">
        <v>693</v>
      </c>
      <c r="B341" s="26" t="s">
        <v>694</v>
      </c>
      <c r="C341" s="26" t="s">
        <v>695</v>
      </c>
      <c r="D341" s="26" t="s">
        <v>690</v>
      </c>
      <c r="E341" s="27">
        <v>42156</v>
      </c>
      <c r="F341" s="26" t="s">
        <v>691</v>
      </c>
      <c r="G341" s="27">
        <v>42158</v>
      </c>
      <c r="H341" s="27">
        <v>42158</v>
      </c>
      <c r="I341" s="25" t="s">
        <v>692</v>
      </c>
      <c r="J341" s="26" t="s">
        <v>307</v>
      </c>
      <c r="K341" s="121"/>
      <c r="L341" s="121">
        <v>17.52</v>
      </c>
      <c r="M341" s="42"/>
    </row>
    <row r="342" spans="1:13" ht="25.5">
      <c r="A342" s="25" t="s">
        <v>312</v>
      </c>
      <c r="B342" s="26" t="s">
        <v>313</v>
      </c>
      <c r="C342" s="26" t="s">
        <v>314</v>
      </c>
      <c r="D342" s="26" t="s">
        <v>696</v>
      </c>
      <c r="E342" s="27">
        <v>42161</v>
      </c>
      <c r="F342" s="26" t="s">
        <v>691</v>
      </c>
      <c r="G342" s="27">
        <v>42164</v>
      </c>
      <c r="H342" s="27">
        <v>42165</v>
      </c>
      <c r="I342" s="25" t="s">
        <v>697</v>
      </c>
      <c r="J342" s="26" t="s">
        <v>334</v>
      </c>
      <c r="K342" s="121"/>
      <c r="L342" s="121">
        <v>71.53</v>
      </c>
      <c r="M342" s="42"/>
    </row>
    <row r="343" spans="1:13" ht="25.5">
      <c r="A343" s="25" t="s">
        <v>254</v>
      </c>
      <c r="B343" s="26" t="s">
        <v>255</v>
      </c>
      <c r="C343" s="26" t="s">
        <v>256</v>
      </c>
      <c r="D343" s="26" t="s">
        <v>698</v>
      </c>
      <c r="E343" s="27">
        <v>42169</v>
      </c>
      <c r="F343" s="26" t="s">
        <v>699</v>
      </c>
      <c r="G343" s="27">
        <v>42169</v>
      </c>
      <c r="H343" s="27">
        <v>42169</v>
      </c>
      <c r="I343" s="25" t="s">
        <v>252</v>
      </c>
      <c r="J343" s="26" t="s">
        <v>67</v>
      </c>
      <c r="K343" s="121"/>
      <c r="L343" s="121">
        <v>54.01</v>
      </c>
      <c r="M343" s="42"/>
    </row>
    <row r="344" spans="1:13" ht="25.5">
      <c r="A344" s="25" t="s">
        <v>292</v>
      </c>
      <c r="B344" s="26" t="s">
        <v>293</v>
      </c>
      <c r="C344" s="26" t="s">
        <v>294</v>
      </c>
      <c r="D344" s="26" t="s">
        <v>698</v>
      </c>
      <c r="E344" s="27">
        <v>42169</v>
      </c>
      <c r="F344" s="26" t="s">
        <v>699</v>
      </c>
      <c r="G344" s="27">
        <v>42169</v>
      </c>
      <c r="H344" s="27">
        <v>42169</v>
      </c>
      <c r="I344" s="25" t="s">
        <v>252</v>
      </c>
      <c r="J344" s="26" t="s">
        <v>67</v>
      </c>
      <c r="K344" s="121"/>
      <c r="L344" s="121">
        <v>54.01</v>
      </c>
      <c r="M344" s="42"/>
    </row>
    <row r="345" spans="1:13">
      <c r="A345" s="25" t="s">
        <v>274</v>
      </c>
      <c r="B345" s="26" t="s">
        <v>627</v>
      </c>
      <c r="C345" s="26" t="s">
        <v>628</v>
      </c>
      <c r="D345" s="26" t="s">
        <v>700</v>
      </c>
      <c r="E345" s="27">
        <v>42159</v>
      </c>
      <c r="F345" s="26" t="s">
        <v>701</v>
      </c>
      <c r="G345" s="27">
        <v>42168</v>
      </c>
      <c r="H345" s="27">
        <v>42168</v>
      </c>
      <c r="I345" s="25" t="s">
        <v>252</v>
      </c>
      <c r="J345" s="26" t="s">
        <v>67</v>
      </c>
      <c r="K345" s="121"/>
      <c r="L345" s="121">
        <v>54.01</v>
      </c>
      <c r="M345" s="42"/>
    </row>
    <row r="346" spans="1:13">
      <c r="A346" s="25" t="s">
        <v>254</v>
      </c>
      <c r="B346" s="26" t="s">
        <v>255</v>
      </c>
      <c r="C346" s="26" t="s">
        <v>256</v>
      </c>
      <c r="D346" s="26" t="s">
        <v>700</v>
      </c>
      <c r="E346" s="27">
        <v>42159</v>
      </c>
      <c r="F346" s="26" t="s">
        <v>701</v>
      </c>
      <c r="G346" s="27">
        <v>42168</v>
      </c>
      <c r="H346" s="27">
        <v>42168</v>
      </c>
      <c r="I346" s="25" t="s">
        <v>252</v>
      </c>
      <c r="J346" s="26" t="s">
        <v>67</v>
      </c>
      <c r="K346" s="121"/>
      <c r="L346" s="121">
        <v>54.01</v>
      </c>
      <c r="M346" s="42" t="s">
        <v>702</v>
      </c>
    </row>
    <row r="347" spans="1:13">
      <c r="A347" s="25" t="s">
        <v>279</v>
      </c>
      <c r="B347" s="26" t="s">
        <v>280</v>
      </c>
      <c r="C347" s="26" t="s">
        <v>281</v>
      </c>
      <c r="D347" s="26" t="s">
        <v>700</v>
      </c>
      <c r="E347" s="27">
        <v>42159</v>
      </c>
      <c r="F347" s="26" t="s">
        <v>701</v>
      </c>
      <c r="G347" s="27">
        <v>42168</v>
      </c>
      <c r="H347" s="27">
        <v>42168</v>
      </c>
      <c r="I347" s="25" t="s">
        <v>252</v>
      </c>
      <c r="J347" s="26" t="s">
        <v>67</v>
      </c>
      <c r="K347" s="121"/>
      <c r="L347" s="121">
        <v>54.01</v>
      </c>
      <c r="M347" s="42"/>
    </row>
    <row r="348" spans="1:13">
      <c r="A348" s="25" t="s">
        <v>282</v>
      </c>
      <c r="B348" s="26" t="s">
        <v>283</v>
      </c>
      <c r="C348" s="26" t="s">
        <v>284</v>
      </c>
      <c r="D348" s="26" t="s">
        <v>700</v>
      </c>
      <c r="E348" s="27">
        <v>42159</v>
      </c>
      <c r="F348" s="26" t="s">
        <v>701</v>
      </c>
      <c r="G348" s="27">
        <v>42168</v>
      </c>
      <c r="H348" s="27">
        <v>42168</v>
      </c>
      <c r="I348" s="25" t="s">
        <v>252</v>
      </c>
      <c r="J348" s="26" t="s">
        <v>67</v>
      </c>
      <c r="K348" s="121"/>
      <c r="L348" s="121">
        <v>54.01</v>
      </c>
      <c r="M348" s="42"/>
    </row>
    <row r="349" spans="1:13">
      <c r="A349" s="25" t="s">
        <v>611</v>
      </c>
      <c r="B349" s="26" t="s">
        <v>612</v>
      </c>
      <c r="C349" s="26" t="s">
        <v>613</v>
      </c>
      <c r="D349" s="26" t="s">
        <v>703</v>
      </c>
      <c r="E349" s="27">
        <v>42134</v>
      </c>
      <c r="F349" s="26" t="s">
        <v>456</v>
      </c>
      <c r="G349" s="27">
        <v>42171</v>
      </c>
      <c r="H349" s="27">
        <v>42171</v>
      </c>
      <c r="I349" s="25" t="s">
        <v>616</v>
      </c>
      <c r="J349" s="26" t="s">
        <v>307</v>
      </c>
      <c r="K349" s="121"/>
      <c r="L349" s="121">
        <v>17.52</v>
      </c>
      <c r="M349" s="42"/>
    </row>
    <row r="350" spans="1:13">
      <c r="A350" s="25" t="s">
        <v>338</v>
      </c>
      <c r="B350" s="26" t="s">
        <v>704</v>
      </c>
      <c r="C350" s="26" t="s">
        <v>340</v>
      </c>
      <c r="D350" s="26" t="s">
        <v>705</v>
      </c>
      <c r="E350" s="27">
        <v>42134</v>
      </c>
      <c r="F350" s="26" t="s">
        <v>456</v>
      </c>
      <c r="G350" s="27">
        <v>42172</v>
      </c>
      <c r="H350" s="27">
        <v>42172</v>
      </c>
      <c r="I350" s="25" t="s">
        <v>616</v>
      </c>
      <c r="J350" s="26" t="s">
        <v>307</v>
      </c>
      <c r="K350" s="121"/>
      <c r="L350" s="121">
        <v>17.52</v>
      </c>
      <c r="M350" s="42"/>
    </row>
    <row r="351" spans="1:13" ht="25.5">
      <c r="A351" s="25" t="s">
        <v>378</v>
      </c>
      <c r="B351" s="26" t="s">
        <v>706</v>
      </c>
      <c r="C351" s="26" t="s">
        <v>707</v>
      </c>
      <c r="D351" s="26" t="s">
        <v>670</v>
      </c>
      <c r="E351" s="27">
        <v>42170</v>
      </c>
      <c r="F351" s="26" t="s">
        <v>381</v>
      </c>
      <c r="G351" s="27">
        <v>42171</v>
      </c>
      <c r="H351" s="27">
        <v>42171</v>
      </c>
      <c r="I351" s="25" t="s">
        <v>708</v>
      </c>
      <c r="J351" s="26" t="s">
        <v>307</v>
      </c>
      <c r="K351" s="121"/>
      <c r="L351" s="121">
        <v>17.52</v>
      </c>
      <c r="M351" s="42"/>
    </row>
    <row r="352" spans="1:13">
      <c r="A352" s="25" t="s">
        <v>234</v>
      </c>
      <c r="B352" s="26"/>
      <c r="C352" s="26" t="s">
        <v>236</v>
      </c>
      <c r="D352" s="26" t="s">
        <v>571</v>
      </c>
      <c r="E352" s="27">
        <v>42171</v>
      </c>
      <c r="F352" s="26" t="s">
        <v>709</v>
      </c>
      <c r="G352" s="27">
        <v>42180</v>
      </c>
      <c r="H352" s="27">
        <v>42180</v>
      </c>
      <c r="I352" s="25" t="s">
        <v>710</v>
      </c>
      <c r="J352" s="26" t="s">
        <v>307</v>
      </c>
      <c r="K352" s="121"/>
      <c r="L352" s="121">
        <v>17.52</v>
      </c>
      <c r="M352" s="42"/>
    </row>
    <row r="353" spans="1:13" ht="25.5">
      <c r="A353" s="25" t="s">
        <v>655</v>
      </c>
      <c r="B353" s="26" t="s">
        <v>656</v>
      </c>
      <c r="C353" s="26" t="s">
        <v>657</v>
      </c>
      <c r="D353" s="26" t="s">
        <v>711</v>
      </c>
      <c r="E353" s="27">
        <v>42167</v>
      </c>
      <c r="F353" s="26" t="s">
        <v>712</v>
      </c>
      <c r="G353" s="27">
        <v>42172</v>
      </c>
      <c r="H353" s="27">
        <v>42172</v>
      </c>
      <c r="I353" s="25" t="s">
        <v>713</v>
      </c>
      <c r="J353" s="26" t="s">
        <v>307</v>
      </c>
      <c r="K353" s="121"/>
      <c r="L353" s="121">
        <v>17.52</v>
      </c>
      <c r="M353" s="42"/>
    </row>
    <row r="354" spans="1:13" ht="25.5">
      <c r="A354" s="78" t="s">
        <v>655</v>
      </c>
      <c r="B354" s="26" t="s">
        <v>656</v>
      </c>
      <c r="C354" s="26" t="s">
        <v>657</v>
      </c>
      <c r="D354" s="26" t="s">
        <v>711</v>
      </c>
      <c r="E354" s="27">
        <v>42167</v>
      </c>
      <c r="F354" s="26" t="s">
        <v>712</v>
      </c>
      <c r="G354" s="27">
        <v>42170</v>
      </c>
      <c r="H354" s="27">
        <v>42170</v>
      </c>
      <c r="I354" s="25" t="s">
        <v>713</v>
      </c>
      <c r="J354" s="104" t="s">
        <v>307</v>
      </c>
      <c r="K354" s="104"/>
      <c r="L354" s="104">
        <v>17.52</v>
      </c>
      <c r="M354" s="105"/>
    </row>
    <row r="355" spans="1:13">
      <c r="A355" s="78" t="s">
        <v>274</v>
      </c>
      <c r="B355" s="104" t="s">
        <v>627</v>
      </c>
      <c r="C355" s="104" t="s">
        <v>628</v>
      </c>
      <c r="D355" s="104" t="s">
        <v>714</v>
      </c>
      <c r="E355" s="112">
        <v>42171</v>
      </c>
      <c r="F355" s="104" t="s">
        <v>342</v>
      </c>
      <c r="G355" s="112">
        <v>42175</v>
      </c>
      <c r="H355" s="112">
        <v>42175</v>
      </c>
      <c r="I355" s="114" t="s">
        <v>715</v>
      </c>
      <c r="J355" s="26" t="s">
        <v>67</v>
      </c>
      <c r="K355" s="101"/>
      <c r="L355" s="104">
        <v>54.01</v>
      </c>
      <c r="M355" s="42"/>
    </row>
    <row r="356" spans="1:13">
      <c r="A356" s="78" t="s">
        <v>285</v>
      </c>
      <c r="B356" s="104" t="s">
        <v>286</v>
      </c>
      <c r="C356" s="104" t="s">
        <v>287</v>
      </c>
      <c r="D356" s="104" t="s">
        <v>714</v>
      </c>
      <c r="E356" s="112">
        <v>42171</v>
      </c>
      <c r="F356" s="104" t="s">
        <v>342</v>
      </c>
      <c r="G356" s="112">
        <v>42175</v>
      </c>
      <c r="H356" s="112">
        <v>42175</v>
      </c>
      <c r="I356" s="114" t="s">
        <v>715</v>
      </c>
      <c r="J356" s="26" t="s">
        <v>67</v>
      </c>
      <c r="K356" s="101"/>
      <c r="L356" s="104">
        <v>54.01</v>
      </c>
      <c r="M356" s="42"/>
    </row>
    <row r="357" spans="1:13">
      <c r="A357" s="78" t="s">
        <v>254</v>
      </c>
      <c r="B357" s="104" t="s">
        <v>255</v>
      </c>
      <c r="C357" s="104" t="s">
        <v>256</v>
      </c>
      <c r="D357" s="104" t="s">
        <v>714</v>
      </c>
      <c r="E357" s="112">
        <v>42171</v>
      </c>
      <c r="F357" s="104" t="s">
        <v>342</v>
      </c>
      <c r="G357" s="112">
        <v>42175</v>
      </c>
      <c r="H357" s="112">
        <v>42175</v>
      </c>
      <c r="I357" s="114" t="s">
        <v>715</v>
      </c>
      <c r="J357" s="26" t="s">
        <v>67</v>
      </c>
      <c r="K357" s="101"/>
      <c r="L357" s="104">
        <v>54.01</v>
      </c>
      <c r="M357" s="42"/>
    </row>
    <row r="358" spans="1:13">
      <c r="A358" s="78" t="s">
        <v>290</v>
      </c>
      <c r="B358" s="104" t="s">
        <v>291</v>
      </c>
      <c r="C358" s="104" t="s">
        <v>626</v>
      </c>
      <c r="D358" s="104" t="s">
        <v>714</v>
      </c>
      <c r="E358" s="112">
        <v>42171</v>
      </c>
      <c r="F358" s="104" t="s">
        <v>342</v>
      </c>
      <c r="G358" s="112">
        <v>42175</v>
      </c>
      <c r="H358" s="112">
        <v>42175</v>
      </c>
      <c r="I358" s="114" t="s">
        <v>715</v>
      </c>
      <c r="J358" s="26" t="s">
        <v>67</v>
      </c>
      <c r="K358" s="101"/>
      <c r="L358" s="104">
        <v>54.01</v>
      </c>
      <c r="M358" s="42"/>
    </row>
    <row r="359" spans="1:13">
      <c r="A359" s="78" t="s">
        <v>611</v>
      </c>
      <c r="B359" s="104" t="s">
        <v>612</v>
      </c>
      <c r="C359" s="104" t="s">
        <v>613</v>
      </c>
      <c r="D359" s="104" t="s">
        <v>716</v>
      </c>
      <c r="E359" s="112">
        <v>42177</v>
      </c>
      <c r="F359" s="104" t="s">
        <v>456</v>
      </c>
      <c r="G359" s="112">
        <v>42180</v>
      </c>
      <c r="H359" s="112">
        <v>42180</v>
      </c>
      <c r="I359" s="114" t="s">
        <v>616</v>
      </c>
      <c r="J359" s="26" t="s">
        <v>307</v>
      </c>
      <c r="K359" s="101"/>
      <c r="L359" s="104">
        <v>17.52</v>
      </c>
      <c r="M359" s="42"/>
    </row>
    <row r="360" spans="1:13">
      <c r="A360" s="78" t="s">
        <v>600</v>
      </c>
      <c r="B360" s="104" t="s">
        <v>601</v>
      </c>
      <c r="C360" s="104" t="s">
        <v>602</v>
      </c>
      <c r="D360" s="104" t="s">
        <v>621</v>
      </c>
      <c r="E360" s="112">
        <v>42185</v>
      </c>
      <c r="F360" s="104" t="s">
        <v>543</v>
      </c>
      <c r="G360" s="112">
        <v>42205</v>
      </c>
      <c r="H360" s="112">
        <v>42205</v>
      </c>
      <c r="I360" s="114" t="s">
        <v>717</v>
      </c>
      <c r="J360" s="26" t="s">
        <v>307</v>
      </c>
      <c r="K360" s="101"/>
      <c r="L360" s="104">
        <v>17.52</v>
      </c>
      <c r="M360" s="42"/>
    </row>
    <row r="361" spans="1:13">
      <c r="A361" s="78" t="s">
        <v>113</v>
      </c>
      <c r="B361" s="104" t="s">
        <v>114</v>
      </c>
      <c r="C361" s="104" t="s">
        <v>115</v>
      </c>
      <c r="D361" s="104" t="s">
        <v>621</v>
      </c>
      <c r="E361" s="112">
        <v>42185</v>
      </c>
      <c r="F361" s="104" t="s">
        <v>551</v>
      </c>
      <c r="G361" s="112">
        <v>42206</v>
      </c>
      <c r="H361" s="112">
        <v>42206</v>
      </c>
      <c r="I361" s="114" t="s">
        <v>718</v>
      </c>
      <c r="J361" s="26" t="s">
        <v>20</v>
      </c>
      <c r="K361" s="101"/>
      <c r="L361" s="104">
        <v>17.52</v>
      </c>
      <c r="M361" s="42"/>
    </row>
    <row r="362" spans="1:13">
      <c r="A362" s="78" t="s">
        <v>719</v>
      </c>
      <c r="B362" s="104" t="s">
        <v>720</v>
      </c>
      <c r="C362" s="104" t="s">
        <v>721</v>
      </c>
      <c r="D362" s="104" t="s">
        <v>722</v>
      </c>
      <c r="E362" s="112">
        <v>42185</v>
      </c>
      <c r="F362" s="104" t="s">
        <v>353</v>
      </c>
      <c r="G362" s="112">
        <v>42202</v>
      </c>
      <c r="H362" s="112">
        <v>42202</v>
      </c>
      <c r="I362" s="114" t="s">
        <v>723</v>
      </c>
      <c r="J362" s="26" t="s">
        <v>307</v>
      </c>
      <c r="K362" s="101"/>
      <c r="L362" s="104">
        <v>17.52</v>
      </c>
      <c r="M362" s="42"/>
    </row>
    <row r="363" spans="1:13">
      <c r="A363" s="78" t="s">
        <v>113</v>
      </c>
      <c r="B363" s="104" t="s">
        <v>114</v>
      </c>
      <c r="C363" s="104" t="s">
        <v>115</v>
      </c>
      <c r="D363" s="104" t="s">
        <v>571</v>
      </c>
      <c r="E363" s="112">
        <v>42185</v>
      </c>
      <c r="F363" s="104" t="s">
        <v>400</v>
      </c>
      <c r="G363" s="112">
        <v>42198</v>
      </c>
      <c r="H363" s="112">
        <v>42198</v>
      </c>
      <c r="I363" s="114" t="s">
        <v>724</v>
      </c>
      <c r="J363" s="26" t="s">
        <v>307</v>
      </c>
      <c r="K363" s="101"/>
      <c r="L363" s="104">
        <v>17.52</v>
      </c>
      <c r="M363" s="42"/>
    </row>
    <row r="364" spans="1:13">
      <c r="A364" s="78" t="s">
        <v>561</v>
      </c>
      <c r="B364" s="104" t="s">
        <v>562</v>
      </c>
      <c r="C364" s="104" t="s">
        <v>563</v>
      </c>
      <c r="D364" s="104" t="s">
        <v>571</v>
      </c>
      <c r="E364" s="112">
        <v>42185</v>
      </c>
      <c r="F364" s="104" t="s">
        <v>400</v>
      </c>
      <c r="G364" s="112">
        <v>42198</v>
      </c>
      <c r="H364" s="112">
        <v>42198</v>
      </c>
      <c r="I364" s="114" t="s">
        <v>724</v>
      </c>
      <c r="J364" s="26" t="s">
        <v>307</v>
      </c>
      <c r="K364" s="101"/>
      <c r="L364" s="104">
        <v>17.52</v>
      </c>
      <c r="M364" s="42"/>
    </row>
    <row r="365" spans="1:13">
      <c r="A365" s="78" t="s">
        <v>113</v>
      </c>
      <c r="B365" s="104" t="s">
        <v>114</v>
      </c>
      <c r="C365" s="104" t="s">
        <v>115</v>
      </c>
      <c r="D365" s="104" t="s">
        <v>473</v>
      </c>
      <c r="E365" s="112">
        <v>42185</v>
      </c>
      <c r="F365" s="104" t="s">
        <v>653</v>
      </c>
      <c r="G365" s="112">
        <v>42195</v>
      </c>
      <c r="H365" s="112">
        <v>42195</v>
      </c>
      <c r="I365" s="114" t="s">
        <v>725</v>
      </c>
      <c r="J365" s="26" t="s">
        <v>307</v>
      </c>
      <c r="K365" s="101"/>
      <c r="L365" s="104">
        <v>17.52</v>
      </c>
      <c r="M365" s="42"/>
    </row>
    <row r="366" spans="1:13">
      <c r="A366" s="78" t="s">
        <v>620</v>
      </c>
      <c r="B366" s="104" t="s">
        <v>248</v>
      </c>
      <c r="C366" s="104" t="s">
        <v>249</v>
      </c>
      <c r="D366" s="104" t="s">
        <v>473</v>
      </c>
      <c r="E366" s="112">
        <v>42185</v>
      </c>
      <c r="F366" s="104" t="s">
        <v>653</v>
      </c>
      <c r="G366" s="112">
        <v>42195</v>
      </c>
      <c r="H366" s="112">
        <v>42195</v>
      </c>
      <c r="I366" s="114" t="s">
        <v>725</v>
      </c>
      <c r="J366" s="26" t="s">
        <v>307</v>
      </c>
      <c r="K366" s="101"/>
      <c r="L366" s="104">
        <v>17.52</v>
      </c>
      <c r="M366" s="42"/>
    </row>
    <row r="367" spans="1:13">
      <c r="A367" s="78" t="s">
        <v>600</v>
      </c>
      <c r="B367" s="104" t="s">
        <v>601</v>
      </c>
      <c r="C367" s="104" t="s">
        <v>602</v>
      </c>
      <c r="D367" s="104" t="s">
        <v>668</v>
      </c>
      <c r="E367" s="112">
        <v>42185</v>
      </c>
      <c r="F367" s="104" t="s">
        <v>726</v>
      </c>
      <c r="G367" s="112">
        <v>42209</v>
      </c>
      <c r="H367" s="112">
        <v>42209</v>
      </c>
      <c r="I367" s="114" t="s">
        <v>727</v>
      </c>
      <c r="J367" s="26" t="s">
        <v>307</v>
      </c>
      <c r="K367" s="101"/>
      <c r="L367" s="104">
        <v>17.52</v>
      </c>
      <c r="M367" s="42"/>
    </row>
    <row r="368" spans="1:13">
      <c r="A368" s="78" t="s">
        <v>113</v>
      </c>
      <c r="B368" s="104" t="s">
        <v>114</v>
      </c>
      <c r="C368" s="104" t="s">
        <v>115</v>
      </c>
      <c r="D368" s="104" t="s">
        <v>664</v>
      </c>
      <c r="E368" s="112">
        <v>42185</v>
      </c>
      <c r="F368" s="104" t="s">
        <v>665</v>
      </c>
      <c r="G368" s="112">
        <v>42199</v>
      </c>
      <c r="H368" s="112">
        <v>42199</v>
      </c>
      <c r="I368" s="114" t="s">
        <v>728</v>
      </c>
      <c r="J368" s="26" t="s">
        <v>307</v>
      </c>
      <c r="K368" s="101"/>
      <c r="L368" s="104">
        <v>17.52</v>
      </c>
      <c r="M368" s="42"/>
    </row>
    <row r="369" spans="1:13">
      <c r="A369" s="78" t="s">
        <v>600</v>
      </c>
      <c r="B369" s="104" t="s">
        <v>601</v>
      </c>
      <c r="C369" s="104" t="s">
        <v>602</v>
      </c>
      <c r="D369" s="104" t="s">
        <v>664</v>
      </c>
      <c r="E369" s="112">
        <v>42185</v>
      </c>
      <c r="F369" s="104" t="s">
        <v>665</v>
      </c>
      <c r="G369" s="112">
        <v>42199</v>
      </c>
      <c r="H369" s="112">
        <v>42199</v>
      </c>
      <c r="I369" s="114" t="s">
        <v>728</v>
      </c>
      <c r="J369" s="26" t="s">
        <v>307</v>
      </c>
      <c r="K369" s="101"/>
      <c r="L369" s="104">
        <v>17.52</v>
      </c>
      <c r="M369" s="42"/>
    </row>
    <row r="370" spans="1:13">
      <c r="A370" s="78" t="s">
        <v>113</v>
      </c>
      <c r="B370" s="104" t="s">
        <v>114</v>
      </c>
      <c r="C370" s="104" t="s">
        <v>115</v>
      </c>
      <c r="D370" s="104" t="s">
        <v>581</v>
      </c>
      <c r="E370" s="112">
        <v>42185</v>
      </c>
      <c r="F370" s="104" t="s">
        <v>456</v>
      </c>
      <c r="G370" s="112">
        <v>42200</v>
      </c>
      <c r="H370" s="112">
        <v>42200</v>
      </c>
      <c r="I370" s="114" t="s">
        <v>729</v>
      </c>
      <c r="J370" s="26" t="s">
        <v>307</v>
      </c>
      <c r="K370" s="101"/>
      <c r="L370" s="104">
        <v>17.52</v>
      </c>
      <c r="M370" s="42"/>
    </row>
    <row r="371" spans="1:13">
      <c r="A371" s="78" t="s">
        <v>113</v>
      </c>
      <c r="B371" s="104" t="s">
        <v>114</v>
      </c>
      <c r="C371" s="104" t="s">
        <v>115</v>
      </c>
      <c r="D371" s="104" t="s">
        <v>575</v>
      </c>
      <c r="E371" s="112">
        <v>42185</v>
      </c>
      <c r="F371" s="104" t="s">
        <v>730</v>
      </c>
      <c r="G371" s="112">
        <v>42208</v>
      </c>
      <c r="H371" s="112">
        <v>42208</v>
      </c>
      <c r="I371" s="114" t="s">
        <v>731</v>
      </c>
      <c r="J371" s="26" t="s">
        <v>307</v>
      </c>
      <c r="K371" s="101"/>
      <c r="L371" s="104">
        <v>17.52</v>
      </c>
      <c r="M371" s="42"/>
    </row>
    <row r="372" spans="1:13">
      <c r="A372" s="78" t="s">
        <v>274</v>
      </c>
      <c r="B372" s="104" t="s">
        <v>627</v>
      </c>
      <c r="C372" s="104" t="s">
        <v>628</v>
      </c>
      <c r="D372" s="104" t="s">
        <v>671</v>
      </c>
      <c r="E372" s="112">
        <v>42180</v>
      </c>
      <c r="F372" s="104" t="s">
        <v>732</v>
      </c>
      <c r="G372" s="112">
        <v>42189</v>
      </c>
      <c r="H372" s="112">
        <v>42189</v>
      </c>
      <c r="I372" s="114" t="s">
        <v>733</v>
      </c>
      <c r="J372" s="26" t="s">
        <v>624</v>
      </c>
      <c r="K372" s="101"/>
      <c r="L372" s="104">
        <v>54.01</v>
      </c>
      <c r="M372" s="42" t="s">
        <v>734</v>
      </c>
    </row>
    <row r="373" spans="1:13">
      <c r="A373" s="78" t="s">
        <v>279</v>
      </c>
      <c r="B373" s="104" t="s">
        <v>280</v>
      </c>
      <c r="C373" s="104" t="s">
        <v>281</v>
      </c>
      <c r="D373" s="104" t="s">
        <v>671</v>
      </c>
      <c r="E373" s="112">
        <v>42180</v>
      </c>
      <c r="F373" s="104" t="s">
        <v>732</v>
      </c>
      <c r="G373" s="112">
        <v>42189</v>
      </c>
      <c r="H373" s="112">
        <v>42189</v>
      </c>
      <c r="I373" s="114" t="s">
        <v>733</v>
      </c>
      <c r="J373" s="26" t="s">
        <v>624</v>
      </c>
      <c r="K373" s="101"/>
      <c r="L373" s="104">
        <v>54.01</v>
      </c>
      <c r="M373" s="42" t="s">
        <v>734</v>
      </c>
    </row>
    <row r="374" spans="1:13">
      <c r="A374" s="78" t="s">
        <v>290</v>
      </c>
      <c r="B374" s="104" t="s">
        <v>291</v>
      </c>
      <c r="C374" s="104" t="s">
        <v>626</v>
      </c>
      <c r="D374" s="104" t="s">
        <v>671</v>
      </c>
      <c r="E374" s="112">
        <v>42180</v>
      </c>
      <c r="F374" s="104" t="s">
        <v>732</v>
      </c>
      <c r="G374" s="112">
        <v>42189</v>
      </c>
      <c r="H374" s="112">
        <v>42189</v>
      </c>
      <c r="I374" s="114" t="s">
        <v>733</v>
      </c>
      <c r="J374" s="26" t="s">
        <v>624</v>
      </c>
      <c r="K374" s="101"/>
      <c r="L374" s="104">
        <v>54.01</v>
      </c>
      <c r="M374" s="42" t="s">
        <v>734</v>
      </c>
    </row>
    <row r="375" spans="1:13">
      <c r="A375" s="78" t="s">
        <v>574</v>
      </c>
      <c r="B375" s="104" t="s">
        <v>293</v>
      </c>
      <c r="C375" s="104" t="s">
        <v>294</v>
      </c>
      <c r="D375" s="104" t="s">
        <v>671</v>
      </c>
      <c r="E375" s="112">
        <v>42180</v>
      </c>
      <c r="F375" s="104" t="s">
        <v>732</v>
      </c>
      <c r="G375" s="112">
        <v>42189</v>
      </c>
      <c r="H375" s="112">
        <v>42189</v>
      </c>
      <c r="I375" s="114" t="s">
        <v>733</v>
      </c>
      <c r="J375" s="26" t="s">
        <v>624</v>
      </c>
      <c r="K375" s="101"/>
      <c r="L375" s="104">
        <v>54.01</v>
      </c>
      <c r="M375" s="42" t="s">
        <v>734</v>
      </c>
    </row>
    <row r="376" spans="1:13">
      <c r="A376" s="78" t="s">
        <v>113</v>
      </c>
      <c r="B376" s="104" t="s">
        <v>114</v>
      </c>
      <c r="C376" s="104" t="s">
        <v>115</v>
      </c>
      <c r="D376" s="104" t="s">
        <v>646</v>
      </c>
      <c r="E376" s="112">
        <v>42185</v>
      </c>
      <c r="F376" s="104" t="s">
        <v>735</v>
      </c>
      <c r="G376" s="112">
        <v>42207</v>
      </c>
      <c r="H376" s="112">
        <v>42207</v>
      </c>
      <c r="I376" s="114" t="s">
        <v>736</v>
      </c>
      <c r="J376" s="26" t="s">
        <v>307</v>
      </c>
      <c r="K376" s="101"/>
      <c r="L376" s="104">
        <v>17.52</v>
      </c>
      <c r="M376" s="42"/>
    </row>
    <row r="377" spans="1:13">
      <c r="A377" s="78" t="s">
        <v>600</v>
      </c>
      <c r="B377" s="104" t="s">
        <v>601</v>
      </c>
      <c r="C377" s="104" t="s">
        <v>602</v>
      </c>
      <c r="D377" s="104" t="s">
        <v>666</v>
      </c>
      <c r="E377" s="112">
        <v>42215</v>
      </c>
      <c r="F377" s="104" t="s">
        <v>543</v>
      </c>
      <c r="G377" s="112">
        <v>42205</v>
      </c>
      <c r="H377" s="112">
        <v>42205</v>
      </c>
      <c r="I377" s="114" t="s">
        <v>717</v>
      </c>
      <c r="J377" s="26" t="s">
        <v>307</v>
      </c>
      <c r="K377" s="101"/>
      <c r="L377" s="104">
        <v>17.52</v>
      </c>
      <c r="M377" s="42"/>
    </row>
    <row r="378" spans="1:13" ht="28.5">
      <c r="A378" s="90" t="s">
        <v>33</v>
      </c>
      <c r="B378" s="57" t="s">
        <v>34</v>
      </c>
      <c r="C378" s="57" t="s">
        <v>35</v>
      </c>
      <c r="D378" s="62" t="s">
        <v>737</v>
      </c>
      <c r="E378" s="63">
        <v>42186</v>
      </c>
      <c r="F378" s="62" t="s">
        <v>738</v>
      </c>
      <c r="G378" s="58">
        <v>42191</v>
      </c>
      <c r="H378" s="58">
        <v>42192</v>
      </c>
      <c r="I378" s="88" t="s">
        <v>739</v>
      </c>
      <c r="J378" s="62" t="s">
        <v>334</v>
      </c>
      <c r="K378" s="96"/>
      <c r="L378" s="57">
        <v>308.83</v>
      </c>
      <c r="M378" s="92" t="s">
        <v>740</v>
      </c>
    </row>
    <row r="379" spans="1:13" ht="14.25">
      <c r="A379" s="90" t="s">
        <v>605</v>
      </c>
      <c r="B379" s="57" t="s">
        <v>606</v>
      </c>
      <c r="C379" s="57" t="s">
        <v>741</v>
      </c>
      <c r="D379" s="62" t="s">
        <v>742</v>
      </c>
      <c r="E379" s="63">
        <v>42194</v>
      </c>
      <c r="F379" s="62" t="s">
        <v>456</v>
      </c>
      <c r="G379" s="58">
        <v>42200</v>
      </c>
      <c r="H379" s="58">
        <v>42200</v>
      </c>
      <c r="I379" s="88" t="s">
        <v>743</v>
      </c>
      <c r="J379" s="62" t="s">
        <v>307</v>
      </c>
      <c r="K379" s="96"/>
      <c r="L379" s="57">
        <v>17.52</v>
      </c>
      <c r="M379" s="92"/>
    </row>
    <row r="380" spans="1:13" ht="28.5">
      <c r="A380" s="90" t="s">
        <v>76</v>
      </c>
      <c r="B380" s="57" t="s">
        <v>77</v>
      </c>
      <c r="C380" s="57" t="s">
        <v>78</v>
      </c>
      <c r="D380" s="62" t="s">
        <v>744</v>
      </c>
      <c r="E380" s="63">
        <v>42195</v>
      </c>
      <c r="F380" s="62" t="s">
        <v>745</v>
      </c>
      <c r="G380" s="58">
        <v>42198</v>
      </c>
      <c r="H380" s="58">
        <v>42200</v>
      </c>
      <c r="I380" s="88" t="s">
        <v>746</v>
      </c>
      <c r="J380" s="62" t="s">
        <v>673</v>
      </c>
      <c r="K380" s="96"/>
      <c r="L380" s="57">
        <v>125.54</v>
      </c>
      <c r="M380" s="92"/>
    </row>
    <row r="381" spans="1:13">
      <c r="A381" s="25" t="s">
        <v>350</v>
      </c>
      <c r="B381" s="26" t="s">
        <v>351</v>
      </c>
      <c r="C381" s="26" t="s">
        <v>747</v>
      </c>
      <c r="D381" s="26" t="s">
        <v>748</v>
      </c>
      <c r="E381" s="27">
        <v>42194</v>
      </c>
      <c r="F381" s="26" t="s">
        <v>749</v>
      </c>
      <c r="G381" s="27">
        <v>42203</v>
      </c>
      <c r="H381" s="27">
        <v>42169</v>
      </c>
      <c r="I381" s="25" t="s">
        <v>252</v>
      </c>
      <c r="J381" s="26" t="s">
        <v>67</v>
      </c>
      <c r="K381" s="121"/>
      <c r="L381" s="121">
        <v>54.01</v>
      </c>
      <c r="M381" s="42"/>
    </row>
    <row r="382" spans="1:13">
      <c r="A382" s="25" t="s">
        <v>285</v>
      </c>
      <c r="B382" s="26" t="s">
        <v>286</v>
      </c>
      <c r="C382" s="26" t="s">
        <v>287</v>
      </c>
      <c r="D382" s="26" t="s">
        <v>748</v>
      </c>
      <c r="E382" s="27">
        <v>42194</v>
      </c>
      <c r="F382" s="26" t="s">
        <v>749</v>
      </c>
      <c r="G382" s="27">
        <v>42203</v>
      </c>
      <c r="H382" s="27">
        <v>42203</v>
      </c>
      <c r="I382" s="25" t="s">
        <v>252</v>
      </c>
      <c r="J382" s="26" t="s">
        <v>67</v>
      </c>
      <c r="K382" s="121"/>
      <c r="L382" s="121">
        <v>54.01</v>
      </c>
      <c r="M382" s="42"/>
    </row>
    <row r="383" spans="1:13">
      <c r="A383" s="25" t="s">
        <v>578</v>
      </c>
      <c r="B383" s="26" t="s">
        <v>579</v>
      </c>
      <c r="C383" s="26" t="s">
        <v>580</v>
      </c>
      <c r="D383" s="26" t="s">
        <v>748</v>
      </c>
      <c r="E383" s="27">
        <v>42194</v>
      </c>
      <c r="F383" s="26" t="s">
        <v>749</v>
      </c>
      <c r="G383" s="27">
        <v>42203</v>
      </c>
      <c r="H383" s="27">
        <v>42203</v>
      </c>
      <c r="I383" s="25" t="s">
        <v>252</v>
      </c>
      <c r="J383" s="26" t="s">
        <v>67</v>
      </c>
      <c r="K383" s="121"/>
      <c r="L383" s="121">
        <v>54.01</v>
      </c>
      <c r="M383" s="42"/>
    </row>
    <row r="384" spans="1:13">
      <c r="A384" s="25" t="s">
        <v>279</v>
      </c>
      <c r="B384" s="26" t="s">
        <v>280</v>
      </c>
      <c r="C384" s="26" t="s">
        <v>281</v>
      </c>
      <c r="D384" s="26" t="s">
        <v>748</v>
      </c>
      <c r="E384" s="27">
        <v>42194</v>
      </c>
      <c r="F384" s="26" t="s">
        <v>749</v>
      </c>
      <c r="G384" s="27">
        <v>42203</v>
      </c>
      <c r="H384" s="27">
        <v>42203</v>
      </c>
      <c r="I384" s="25" t="s">
        <v>252</v>
      </c>
      <c r="J384" s="26" t="s">
        <v>67</v>
      </c>
      <c r="K384" s="121"/>
      <c r="L384" s="121">
        <v>54.01</v>
      </c>
      <c r="M384" s="42"/>
    </row>
    <row r="385" spans="1:13" ht="25.5">
      <c r="A385" s="25" t="s">
        <v>465</v>
      </c>
      <c r="B385" s="26" t="s">
        <v>595</v>
      </c>
      <c r="C385" s="26" t="s">
        <v>51</v>
      </c>
      <c r="D385" s="26" t="s">
        <v>750</v>
      </c>
      <c r="E385" s="27">
        <v>42200</v>
      </c>
      <c r="F385" s="26" t="s">
        <v>751</v>
      </c>
      <c r="G385" s="27">
        <v>42208</v>
      </c>
      <c r="H385" s="27">
        <v>42208</v>
      </c>
      <c r="I385" s="25" t="s">
        <v>752</v>
      </c>
      <c r="J385" s="26" t="s">
        <v>20</v>
      </c>
      <c r="K385" s="121"/>
      <c r="L385" s="121">
        <v>17.52</v>
      </c>
      <c r="M385" s="42"/>
    </row>
    <row r="386" spans="1:13" ht="25.5">
      <c r="A386" s="25" t="s">
        <v>465</v>
      </c>
      <c r="B386" s="26" t="s">
        <v>595</v>
      </c>
      <c r="C386" s="26" t="s">
        <v>51</v>
      </c>
      <c r="D386" s="26" t="s">
        <v>750</v>
      </c>
      <c r="E386" s="27">
        <v>42200</v>
      </c>
      <c r="F386" s="26" t="s">
        <v>753</v>
      </c>
      <c r="G386" s="27">
        <v>42194</v>
      </c>
      <c r="H386" s="27">
        <v>42194</v>
      </c>
      <c r="I386" s="25" t="s">
        <v>752</v>
      </c>
      <c r="J386" s="26" t="s">
        <v>307</v>
      </c>
      <c r="K386" s="121"/>
      <c r="L386" s="121">
        <v>17.52</v>
      </c>
      <c r="M386" s="42"/>
    </row>
    <row r="387" spans="1:13" ht="25.5">
      <c r="A387" s="25" t="s">
        <v>55</v>
      </c>
      <c r="B387" s="26" t="s">
        <v>56</v>
      </c>
      <c r="C387" s="26" t="s">
        <v>57</v>
      </c>
      <c r="D387" s="26" t="s">
        <v>750</v>
      </c>
      <c r="E387" s="27">
        <v>42200</v>
      </c>
      <c r="F387" s="26" t="s">
        <v>753</v>
      </c>
      <c r="G387" s="27">
        <v>42194</v>
      </c>
      <c r="H387" s="27">
        <v>42194</v>
      </c>
      <c r="I387" s="25" t="s">
        <v>752</v>
      </c>
      <c r="J387" s="26" t="s">
        <v>307</v>
      </c>
      <c r="K387" s="121"/>
      <c r="L387" s="121">
        <v>17.52</v>
      </c>
      <c r="M387" s="42"/>
    </row>
    <row r="388" spans="1:13" ht="25.5">
      <c r="A388" s="25" t="s">
        <v>55</v>
      </c>
      <c r="B388" s="26" t="s">
        <v>56</v>
      </c>
      <c r="C388" s="26" t="s">
        <v>57</v>
      </c>
      <c r="D388" s="26" t="s">
        <v>750</v>
      </c>
      <c r="E388" s="27">
        <v>42200</v>
      </c>
      <c r="F388" s="26" t="s">
        <v>751</v>
      </c>
      <c r="G388" s="27">
        <v>42208</v>
      </c>
      <c r="H388" s="27">
        <v>42208</v>
      </c>
      <c r="I388" s="25" t="s">
        <v>752</v>
      </c>
      <c r="J388" s="26" t="s">
        <v>307</v>
      </c>
      <c r="K388" s="121"/>
      <c r="L388" s="121">
        <v>17.52</v>
      </c>
      <c r="M388" s="42"/>
    </row>
    <row r="389" spans="1:13" ht="25.5">
      <c r="A389" s="25" t="s">
        <v>465</v>
      </c>
      <c r="B389" s="26" t="s">
        <v>50</v>
      </c>
      <c r="C389" s="26" t="s">
        <v>51</v>
      </c>
      <c r="D389" s="26" t="s">
        <v>698</v>
      </c>
      <c r="E389" s="27">
        <v>42200</v>
      </c>
      <c r="F389" s="26" t="s">
        <v>550</v>
      </c>
      <c r="G389" s="27">
        <v>42215</v>
      </c>
      <c r="H389" s="27">
        <v>42215</v>
      </c>
      <c r="I389" s="25" t="s">
        <v>754</v>
      </c>
      <c r="J389" s="26" t="s">
        <v>307</v>
      </c>
      <c r="K389" s="121"/>
      <c r="L389" s="121">
        <v>17.52</v>
      </c>
      <c r="M389" s="42"/>
    </row>
    <row r="390" spans="1:13" ht="25.5">
      <c r="A390" s="25" t="s">
        <v>55</v>
      </c>
      <c r="B390" s="26" t="s">
        <v>56</v>
      </c>
      <c r="C390" s="26" t="s">
        <v>57</v>
      </c>
      <c r="D390" s="26" t="s">
        <v>698</v>
      </c>
      <c r="E390" s="27">
        <v>42200</v>
      </c>
      <c r="F390" s="26" t="s">
        <v>550</v>
      </c>
      <c r="G390" s="27">
        <v>42215</v>
      </c>
      <c r="H390" s="27">
        <v>42215</v>
      </c>
      <c r="I390" s="25" t="s">
        <v>754</v>
      </c>
      <c r="J390" s="26" t="s">
        <v>307</v>
      </c>
      <c r="K390" s="121"/>
      <c r="L390" s="121">
        <v>17.52</v>
      </c>
      <c r="M390" s="42"/>
    </row>
    <row r="391" spans="1:13" ht="25.5">
      <c r="A391" s="25" t="s">
        <v>469</v>
      </c>
      <c r="B391" s="26" t="s">
        <v>64</v>
      </c>
      <c r="C391" s="26" t="s">
        <v>65</v>
      </c>
      <c r="D391" s="26" t="s">
        <v>698</v>
      </c>
      <c r="E391" s="27">
        <v>42200</v>
      </c>
      <c r="F391" s="26" t="s">
        <v>550</v>
      </c>
      <c r="G391" s="27">
        <v>42215</v>
      </c>
      <c r="H391" s="27">
        <v>42215</v>
      </c>
      <c r="I391" s="25" t="s">
        <v>754</v>
      </c>
      <c r="J391" s="26" t="s">
        <v>307</v>
      </c>
      <c r="K391" s="121"/>
      <c r="L391" s="121">
        <v>17.52</v>
      </c>
      <c r="M391" s="42"/>
    </row>
    <row r="392" spans="1:13">
      <c r="A392" s="25" t="s">
        <v>350</v>
      </c>
      <c r="B392" s="26" t="s">
        <v>351</v>
      </c>
      <c r="C392" s="26" t="s">
        <v>747</v>
      </c>
      <c r="D392" s="26" t="s">
        <v>755</v>
      </c>
      <c r="E392" s="27">
        <v>42200</v>
      </c>
      <c r="F392" s="26" t="s">
        <v>348</v>
      </c>
      <c r="G392" s="27">
        <v>42210</v>
      </c>
      <c r="H392" s="27">
        <v>42210</v>
      </c>
      <c r="I392" s="25" t="s">
        <v>252</v>
      </c>
      <c r="J392" s="26" t="s">
        <v>67</v>
      </c>
      <c r="K392" s="121"/>
      <c r="L392" s="121">
        <v>54.01</v>
      </c>
      <c r="M392" s="42"/>
    </row>
    <row r="393" spans="1:13">
      <c r="A393" s="25" t="s">
        <v>285</v>
      </c>
      <c r="B393" s="26" t="s">
        <v>286</v>
      </c>
      <c r="C393" s="26" t="s">
        <v>287</v>
      </c>
      <c r="D393" s="26" t="s">
        <v>755</v>
      </c>
      <c r="E393" s="27">
        <v>42200</v>
      </c>
      <c r="F393" s="26" t="s">
        <v>467</v>
      </c>
      <c r="G393" s="27">
        <v>42210</v>
      </c>
      <c r="H393" s="27">
        <v>42210</v>
      </c>
      <c r="I393" s="25" t="s">
        <v>252</v>
      </c>
      <c r="J393" s="26" t="s">
        <v>67</v>
      </c>
      <c r="K393" s="121"/>
      <c r="L393" s="121">
        <v>54.01</v>
      </c>
      <c r="M393" s="42"/>
    </row>
    <row r="394" spans="1:13">
      <c r="A394" s="25" t="s">
        <v>756</v>
      </c>
      <c r="B394" s="26" t="s">
        <v>757</v>
      </c>
      <c r="C394" s="26" t="s">
        <v>758</v>
      </c>
      <c r="D394" s="26" t="s">
        <v>652</v>
      </c>
      <c r="E394" s="27">
        <v>42177</v>
      </c>
      <c r="F394" s="26" t="s">
        <v>759</v>
      </c>
      <c r="G394" s="27">
        <v>42181</v>
      </c>
      <c r="H394" s="27">
        <v>42181</v>
      </c>
      <c r="I394" s="25" t="s">
        <v>760</v>
      </c>
      <c r="J394" s="26" t="s">
        <v>20</v>
      </c>
      <c r="K394" s="121"/>
      <c r="L394" s="121">
        <v>17.52</v>
      </c>
      <c r="M394" s="42"/>
    </row>
    <row r="395" spans="1:13" ht="38.25">
      <c r="A395" s="25" t="s">
        <v>719</v>
      </c>
      <c r="B395" s="26" t="s">
        <v>720</v>
      </c>
      <c r="C395" s="26" t="s">
        <v>721</v>
      </c>
      <c r="D395" s="26" t="s">
        <v>669</v>
      </c>
      <c r="E395" s="27">
        <v>42191</v>
      </c>
      <c r="F395" s="26" t="s">
        <v>441</v>
      </c>
      <c r="G395" s="27">
        <v>42205</v>
      </c>
      <c r="H395" s="27">
        <v>42209</v>
      </c>
      <c r="I395" s="25" t="s">
        <v>761</v>
      </c>
      <c r="J395" s="26" t="s">
        <v>166</v>
      </c>
      <c r="K395" s="121"/>
      <c r="L395" s="121">
        <v>233.56</v>
      </c>
      <c r="M395" s="42"/>
    </row>
    <row r="396" spans="1:13" ht="38.25">
      <c r="A396" s="25" t="s">
        <v>719</v>
      </c>
      <c r="B396" s="26" t="s">
        <v>720</v>
      </c>
      <c r="C396" s="26" t="s">
        <v>721</v>
      </c>
      <c r="D396" s="26" t="s">
        <v>669</v>
      </c>
      <c r="E396" s="27">
        <v>42191</v>
      </c>
      <c r="F396" s="26" t="s">
        <v>441</v>
      </c>
      <c r="G396" s="27">
        <v>42212</v>
      </c>
      <c r="H396" s="27">
        <v>42216</v>
      </c>
      <c r="I396" s="25" t="s">
        <v>761</v>
      </c>
      <c r="J396" s="26" t="s">
        <v>166</v>
      </c>
      <c r="K396" s="121"/>
      <c r="L396" s="121">
        <v>233.56</v>
      </c>
      <c r="M396" s="42"/>
    </row>
    <row r="397" spans="1:13" ht="38.25">
      <c r="A397" s="25" t="s">
        <v>719</v>
      </c>
      <c r="B397" s="26" t="s">
        <v>720</v>
      </c>
      <c r="C397" s="26" t="s">
        <v>721</v>
      </c>
      <c r="D397" s="26" t="s">
        <v>669</v>
      </c>
      <c r="E397" s="27">
        <v>42191</v>
      </c>
      <c r="F397" s="26" t="s">
        <v>441</v>
      </c>
      <c r="G397" s="27">
        <v>42219</v>
      </c>
      <c r="H397" s="27">
        <v>42223</v>
      </c>
      <c r="I397" s="25" t="s">
        <v>761</v>
      </c>
      <c r="J397" s="26" t="s">
        <v>166</v>
      </c>
      <c r="K397" s="121"/>
      <c r="L397" s="121">
        <v>233.56</v>
      </c>
      <c r="M397" s="42"/>
    </row>
    <row r="398" spans="1:13" ht="38.25">
      <c r="A398" s="25" t="s">
        <v>719</v>
      </c>
      <c r="B398" s="26" t="s">
        <v>720</v>
      </c>
      <c r="C398" s="26" t="s">
        <v>721</v>
      </c>
      <c r="D398" s="26" t="s">
        <v>669</v>
      </c>
      <c r="E398" s="27">
        <v>42191</v>
      </c>
      <c r="F398" s="26" t="s">
        <v>441</v>
      </c>
      <c r="G398" s="27">
        <v>42226</v>
      </c>
      <c r="H398" s="27">
        <v>42230</v>
      </c>
      <c r="I398" s="25" t="s">
        <v>761</v>
      </c>
      <c r="J398" s="26" t="s">
        <v>166</v>
      </c>
      <c r="K398" s="121"/>
      <c r="L398" s="121">
        <v>233.56</v>
      </c>
      <c r="M398" s="42"/>
    </row>
    <row r="399" spans="1:13" ht="38.25">
      <c r="A399" s="25" t="s">
        <v>719</v>
      </c>
      <c r="B399" s="26" t="s">
        <v>720</v>
      </c>
      <c r="C399" s="26" t="s">
        <v>721</v>
      </c>
      <c r="D399" s="26" t="s">
        <v>669</v>
      </c>
      <c r="E399" s="27">
        <v>42191</v>
      </c>
      <c r="F399" s="26" t="s">
        <v>441</v>
      </c>
      <c r="G399" s="27">
        <v>42233</v>
      </c>
      <c r="H399" s="27">
        <v>42234</v>
      </c>
      <c r="I399" s="25" t="s">
        <v>761</v>
      </c>
      <c r="J399" s="26" t="s">
        <v>762</v>
      </c>
      <c r="K399" s="121"/>
      <c r="L399" s="121">
        <v>71.53</v>
      </c>
      <c r="M399" s="42"/>
    </row>
    <row r="400" spans="1:13" ht="25.5">
      <c r="A400" s="25" t="s">
        <v>449</v>
      </c>
      <c r="B400" s="26" t="s">
        <v>450</v>
      </c>
      <c r="C400" s="26" t="s">
        <v>451</v>
      </c>
      <c r="D400" s="26" t="s">
        <v>763</v>
      </c>
      <c r="E400" s="27">
        <v>42212</v>
      </c>
      <c r="F400" s="26" t="s">
        <v>764</v>
      </c>
      <c r="G400" s="27">
        <v>42221</v>
      </c>
      <c r="H400" s="27">
        <v>42221</v>
      </c>
      <c r="I400" s="25" t="s">
        <v>765</v>
      </c>
      <c r="J400" s="26" t="s">
        <v>307</v>
      </c>
      <c r="K400" s="121"/>
      <c r="L400" s="121">
        <v>17.52</v>
      </c>
      <c r="M400" s="42"/>
    </row>
    <row r="401" spans="1:13" ht="25.5">
      <c r="A401" s="25" t="s">
        <v>449</v>
      </c>
      <c r="B401" s="26" t="s">
        <v>450</v>
      </c>
      <c r="C401" s="26" t="s">
        <v>451</v>
      </c>
      <c r="D401" s="26" t="s">
        <v>763</v>
      </c>
      <c r="E401" s="27">
        <v>42212</v>
      </c>
      <c r="F401" s="26" t="s">
        <v>431</v>
      </c>
      <c r="G401" s="27">
        <v>42227</v>
      </c>
      <c r="H401" s="27">
        <v>42227</v>
      </c>
      <c r="I401" s="25" t="s">
        <v>765</v>
      </c>
      <c r="J401" s="26" t="s">
        <v>307</v>
      </c>
      <c r="K401" s="121"/>
      <c r="L401" s="121">
        <v>17.52</v>
      </c>
      <c r="M401" s="42"/>
    </row>
    <row r="402" spans="1:13">
      <c r="A402" s="25" t="s">
        <v>449</v>
      </c>
      <c r="B402" s="26" t="s">
        <v>450</v>
      </c>
      <c r="C402" s="26" t="s">
        <v>451</v>
      </c>
      <c r="D402" s="26" t="s">
        <v>766</v>
      </c>
      <c r="E402" s="27">
        <v>42214</v>
      </c>
      <c r="F402" s="26" t="s">
        <v>767</v>
      </c>
      <c r="G402" s="27">
        <v>42213</v>
      </c>
      <c r="H402" s="27">
        <v>42213</v>
      </c>
      <c r="I402" s="25" t="s">
        <v>768</v>
      </c>
      <c r="J402" s="26" t="s">
        <v>307</v>
      </c>
      <c r="K402" s="121"/>
      <c r="L402" s="121">
        <v>17.52</v>
      </c>
      <c r="M402" s="42"/>
    </row>
    <row r="403" spans="1:13">
      <c r="A403" s="25" t="s">
        <v>449</v>
      </c>
      <c r="B403" s="26" t="s">
        <v>450</v>
      </c>
      <c r="C403" s="26" t="s">
        <v>451</v>
      </c>
      <c r="D403" s="26" t="s">
        <v>766</v>
      </c>
      <c r="E403" s="27">
        <v>42214</v>
      </c>
      <c r="F403" s="26" t="s">
        <v>769</v>
      </c>
      <c r="G403" s="27">
        <v>42214</v>
      </c>
      <c r="H403" s="27">
        <v>42214</v>
      </c>
      <c r="I403" s="25" t="s">
        <v>768</v>
      </c>
      <c r="J403" s="26" t="s">
        <v>307</v>
      </c>
      <c r="K403" s="121"/>
      <c r="L403" s="121">
        <v>17.52</v>
      </c>
      <c r="M403" s="42"/>
    </row>
    <row r="404" spans="1:13">
      <c r="A404" s="25" t="s">
        <v>449</v>
      </c>
      <c r="B404" s="26" t="s">
        <v>450</v>
      </c>
      <c r="C404" s="26" t="s">
        <v>451</v>
      </c>
      <c r="D404" s="26" t="s">
        <v>766</v>
      </c>
      <c r="E404" s="27">
        <v>42214</v>
      </c>
      <c r="F404" s="26" t="s">
        <v>770</v>
      </c>
      <c r="G404" s="27">
        <v>42215</v>
      </c>
      <c r="H404" s="27">
        <v>42215</v>
      </c>
      <c r="I404" s="25" t="s">
        <v>768</v>
      </c>
      <c r="J404" s="26" t="s">
        <v>307</v>
      </c>
      <c r="K404" s="121"/>
      <c r="L404" s="121">
        <v>17.52</v>
      </c>
      <c r="M404" s="42"/>
    </row>
    <row r="405" spans="1:13">
      <c r="A405" s="25" t="s">
        <v>771</v>
      </c>
      <c r="B405" s="26" t="s">
        <v>579</v>
      </c>
      <c r="C405" s="26" t="s">
        <v>580</v>
      </c>
      <c r="D405" s="26" t="s">
        <v>772</v>
      </c>
      <c r="E405" s="27">
        <v>42212</v>
      </c>
      <c r="F405" s="26" t="s">
        <v>773</v>
      </c>
      <c r="G405" s="27">
        <v>42217</v>
      </c>
      <c r="H405" s="27">
        <v>42217</v>
      </c>
      <c r="I405" s="25" t="s">
        <v>252</v>
      </c>
      <c r="J405" s="26" t="s">
        <v>624</v>
      </c>
      <c r="K405" s="121"/>
      <c r="L405" s="121">
        <v>54.01</v>
      </c>
      <c r="M405" s="42"/>
    </row>
    <row r="406" spans="1:13">
      <c r="A406" s="25" t="s">
        <v>290</v>
      </c>
      <c r="B406" s="26" t="s">
        <v>291</v>
      </c>
      <c r="C406" s="26" t="s">
        <v>626</v>
      </c>
      <c r="D406" s="26" t="s">
        <v>774</v>
      </c>
      <c r="E406" s="27">
        <v>42212</v>
      </c>
      <c r="F406" s="26" t="s">
        <v>773</v>
      </c>
      <c r="G406" s="27">
        <v>42217</v>
      </c>
      <c r="H406" s="27">
        <v>42217</v>
      </c>
      <c r="I406" s="25" t="s">
        <v>252</v>
      </c>
      <c r="J406" s="26" t="s">
        <v>624</v>
      </c>
      <c r="K406" s="121"/>
      <c r="L406" s="121">
        <v>54.01</v>
      </c>
      <c r="M406" s="42"/>
    </row>
    <row r="407" spans="1:13">
      <c r="A407" s="25" t="s">
        <v>282</v>
      </c>
      <c r="B407" s="26" t="s">
        <v>283</v>
      </c>
      <c r="C407" s="26" t="s">
        <v>284</v>
      </c>
      <c r="D407" s="26" t="s">
        <v>775</v>
      </c>
      <c r="E407" s="27">
        <v>42212</v>
      </c>
      <c r="F407" s="26" t="s">
        <v>773</v>
      </c>
      <c r="G407" s="27">
        <v>42217</v>
      </c>
      <c r="H407" s="27">
        <v>42217</v>
      </c>
      <c r="I407" s="25" t="s">
        <v>252</v>
      </c>
      <c r="J407" s="26" t="s">
        <v>624</v>
      </c>
      <c r="K407" s="121"/>
      <c r="L407" s="121">
        <v>54.01</v>
      </c>
      <c r="M407" s="42"/>
    </row>
    <row r="408" spans="1:13">
      <c r="A408" s="25" t="s">
        <v>574</v>
      </c>
      <c r="B408" s="26" t="s">
        <v>293</v>
      </c>
      <c r="C408" s="26" t="s">
        <v>294</v>
      </c>
      <c r="D408" s="26" t="s">
        <v>774</v>
      </c>
      <c r="E408" s="27">
        <v>42212</v>
      </c>
      <c r="F408" s="26" t="s">
        <v>773</v>
      </c>
      <c r="G408" s="27">
        <v>42217</v>
      </c>
      <c r="H408" s="27">
        <v>42217</v>
      </c>
      <c r="I408" s="25" t="s">
        <v>252</v>
      </c>
      <c r="J408" s="26" t="s">
        <v>624</v>
      </c>
      <c r="K408" s="121"/>
      <c r="L408" s="121">
        <v>54.01</v>
      </c>
      <c r="M408" s="42"/>
    </row>
    <row r="409" spans="1:13">
      <c r="A409" s="78" t="s">
        <v>274</v>
      </c>
      <c r="B409" s="104" t="s">
        <v>627</v>
      </c>
      <c r="C409" s="104" t="s">
        <v>628</v>
      </c>
      <c r="D409" s="26" t="s">
        <v>776</v>
      </c>
      <c r="E409" s="112">
        <v>42212</v>
      </c>
      <c r="F409" s="78" t="s">
        <v>777</v>
      </c>
      <c r="G409" s="27">
        <v>42217</v>
      </c>
      <c r="H409" s="27">
        <v>42217</v>
      </c>
      <c r="I409" s="25" t="s">
        <v>252</v>
      </c>
      <c r="J409" s="26" t="s">
        <v>624</v>
      </c>
      <c r="K409" s="101"/>
      <c r="L409" s="121">
        <v>54.01</v>
      </c>
      <c r="M409" s="42"/>
    </row>
    <row r="410" spans="1:13">
      <c r="A410" s="78" t="s">
        <v>254</v>
      </c>
      <c r="B410" s="104" t="s">
        <v>255</v>
      </c>
      <c r="C410" s="104" t="s">
        <v>256</v>
      </c>
      <c r="D410" s="26" t="s">
        <v>776</v>
      </c>
      <c r="E410" s="112">
        <v>42212</v>
      </c>
      <c r="F410" s="78" t="s">
        <v>777</v>
      </c>
      <c r="G410" s="27">
        <v>42217</v>
      </c>
      <c r="H410" s="27">
        <v>42217</v>
      </c>
      <c r="I410" s="25" t="s">
        <v>252</v>
      </c>
      <c r="J410" s="26" t="s">
        <v>624</v>
      </c>
      <c r="K410" s="101"/>
      <c r="L410" s="121">
        <v>54.01</v>
      </c>
      <c r="M410" s="42"/>
    </row>
    <row r="411" spans="1:13" ht="14.25">
      <c r="A411" s="78" t="s">
        <v>378</v>
      </c>
      <c r="B411" s="104" t="s">
        <v>379</v>
      </c>
      <c r="C411" s="57" t="s">
        <v>380</v>
      </c>
      <c r="D411" s="26" t="s">
        <v>776</v>
      </c>
      <c r="E411" s="112">
        <v>42212</v>
      </c>
      <c r="F411" s="78" t="s">
        <v>777</v>
      </c>
      <c r="G411" s="27">
        <v>42217</v>
      </c>
      <c r="H411" s="27">
        <v>42217</v>
      </c>
      <c r="I411" s="25" t="s">
        <v>252</v>
      </c>
      <c r="J411" s="26" t="s">
        <v>624</v>
      </c>
      <c r="K411" s="101"/>
      <c r="L411" s="121">
        <v>54.01</v>
      </c>
      <c r="M411" s="42"/>
    </row>
    <row r="412" spans="1:13">
      <c r="A412" s="78" t="s">
        <v>279</v>
      </c>
      <c r="B412" s="104" t="s">
        <v>280</v>
      </c>
      <c r="C412" s="104" t="s">
        <v>281</v>
      </c>
      <c r="D412" s="26" t="s">
        <v>776</v>
      </c>
      <c r="E412" s="112">
        <v>42212</v>
      </c>
      <c r="F412" s="78" t="s">
        <v>777</v>
      </c>
      <c r="G412" s="27">
        <v>42217</v>
      </c>
      <c r="H412" s="27">
        <v>42217</v>
      </c>
      <c r="I412" s="25" t="s">
        <v>252</v>
      </c>
      <c r="J412" s="26" t="s">
        <v>624</v>
      </c>
      <c r="K412" s="101"/>
      <c r="L412" s="121">
        <v>54.01</v>
      </c>
      <c r="M412" s="42"/>
    </row>
    <row r="413" spans="1:13" ht="25.5">
      <c r="A413" s="78" t="s">
        <v>279</v>
      </c>
      <c r="B413" s="104" t="s">
        <v>280</v>
      </c>
      <c r="C413" s="104" t="s">
        <v>281</v>
      </c>
      <c r="D413" s="26" t="s">
        <v>778</v>
      </c>
      <c r="E413" s="112">
        <v>42187</v>
      </c>
      <c r="F413" s="78" t="s">
        <v>441</v>
      </c>
      <c r="G413" s="27">
        <v>42188</v>
      </c>
      <c r="H413" s="27">
        <v>42188</v>
      </c>
      <c r="I413" s="25" t="s">
        <v>779</v>
      </c>
      <c r="J413" s="26" t="s">
        <v>307</v>
      </c>
      <c r="K413" s="101"/>
      <c r="L413" s="121">
        <v>17.52</v>
      </c>
      <c r="M413" s="42"/>
    </row>
    <row r="414" spans="1:13" ht="25.5">
      <c r="A414" s="78" t="s">
        <v>414</v>
      </c>
      <c r="B414" s="104" t="s">
        <v>415</v>
      </c>
      <c r="C414" s="104" t="s">
        <v>416</v>
      </c>
      <c r="D414" s="26" t="s">
        <v>778</v>
      </c>
      <c r="E414" s="112">
        <v>42187</v>
      </c>
      <c r="F414" s="78" t="s">
        <v>441</v>
      </c>
      <c r="G414" s="27">
        <v>42188</v>
      </c>
      <c r="H414" s="27">
        <v>42188</v>
      </c>
      <c r="I414" s="25" t="s">
        <v>779</v>
      </c>
      <c r="J414" s="26" t="s">
        <v>307</v>
      </c>
      <c r="K414" s="101"/>
      <c r="L414" s="121">
        <v>17.52</v>
      </c>
      <c r="M414" s="42"/>
    </row>
    <row r="415" spans="1:13" ht="25.5">
      <c r="A415" s="78" t="s">
        <v>414</v>
      </c>
      <c r="B415" s="104" t="s">
        <v>415</v>
      </c>
      <c r="C415" s="104" t="s">
        <v>416</v>
      </c>
      <c r="D415" s="26" t="s">
        <v>780</v>
      </c>
      <c r="E415" s="112">
        <v>42214</v>
      </c>
      <c r="F415" s="78" t="s">
        <v>781</v>
      </c>
      <c r="G415" s="27">
        <v>42226</v>
      </c>
      <c r="H415" s="27">
        <v>42230</v>
      </c>
      <c r="I415" s="25" t="s">
        <v>782</v>
      </c>
      <c r="J415" s="26" t="s">
        <v>783</v>
      </c>
      <c r="K415" s="101"/>
      <c r="L415" s="121">
        <v>233.56</v>
      </c>
      <c r="M415" s="42"/>
    </row>
    <row r="416" spans="1:13" ht="19.899999999999999" customHeight="1">
      <c r="A416" s="78" t="s">
        <v>254</v>
      </c>
      <c r="B416" s="104" t="s">
        <v>255</v>
      </c>
      <c r="C416" s="104" t="s">
        <v>256</v>
      </c>
      <c r="D416" s="26" t="s">
        <v>780</v>
      </c>
      <c r="E416" s="112">
        <v>42214</v>
      </c>
      <c r="F416" s="78" t="s">
        <v>781</v>
      </c>
      <c r="G416" s="27">
        <v>42226</v>
      </c>
      <c r="H416" s="27">
        <v>42230</v>
      </c>
      <c r="I416" s="25" t="s">
        <v>782</v>
      </c>
      <c r="J416" s="26" t="s">
        <v>783</v>
      </c>
      <c r="K416" s="101"/>
      <c r="L416" s="121">
        <v>233.56</v>
      </c>
      <c r="M416" s="42"/>
    </row>
    <row r="417" spans="1:13">
      <c r="A417" s="78" t="s">
        <v>784</v>
      </c>
      <c r="B417" s="104" t="s">
        <v>706</v>
      </c>
      <c r="C417" s="104" t="s">
        <v>707</v>
      </c>
      <c r="D417" s="26" t="s">
        <v>785</v>
      </c>
      <c r="E417" s="112">
        <v>42220</v>
      </c>
      <c r="F417" s="78" t="s">
        <v>381</v>
      </c>
      <c r="G417" s="27">
        <v>42221</v>
      </c>
      <c r="H417" s="27">
        <v>42221</v>
      </c>
      <c r="I417" s="25" t="s">
        <v>786</v>
      </c>
      <c r="J417" s="26" t="s">
        <v>307</v>
      </c>
      <c r="K417" s="101"/>
      <c r="L417" s="121">
        <v>17.52</v>
      </c>
      <c r="M417" s="42"/>
    </row>
    <row r="418" spans="1:13" ht="38.25">
      <c r="A418" s="78" t="s">
        <v>541</v>
      </c>
      <c r="B418" s="104" t="s">
        <v>50</v>
      </c>
      <c r="C418" s="104" t="s">
        <v>51</v>
      </c>
      <c r="D418" s="26" t="s">
        <v>787</v>
      </c>
      <c r="E418" s="112">
        <v>42219</v>
      </c>
      <c r="F418" s="78" t="s">
        <v>788</v>
      </c>
      <c r="G418" s="27">
        <v>42220</v>
      </c>
      <c r="H418" s="27">
        <v>42221</v>
      </c>
      <c r="I418" s="25" t="s">
        <v>789</v>
      </c>
      <c r="J418" s="26" t="s">
        <v>624</v>
      </c>
      <c r="K418" s="101"/>
      <c r="L418" s="121">
        <v>54.01</v>
      </c>
      <c r="M418" s="42"/>
    </row>
    <row r="419" spans="1:13" ht="25.5">
      <c r="A419" s="78" t="s">
        <v>350</v>
      </c>
      <c r="B419" s="104" t="s">
        <v>351</v>
      </c>
      <c r="C419" s="104" t="s">
        <v>747</v>
      </c>
      <c r="D419" s="26" t="s">
        <v>790</v>
      </c>
      <c r="E419" s="112">
        <v>42219</v>
      </c>
      <c r="F419" s="78" t="s">
        <v>791</v>
      </c>
      <c r="G419" s="27">
        <v>42224</v>
      </c>
      <c r="H419" s="27">
        <v>42224</v>
      </c>
      <c r="I419" s="25" t="s">
        <v>792</v>
      </c>
      <c r="J419" s="26" t="s">
        <v>624</v>
      </c>
      <c r="K419" s="101"/>
      <c r="L419" s="121">
        <v>54.01</v>
      </c>
      <c r="M419" s="42"/>
    </row>
    <row r="420" spans="1:13" ht="25.5">
      <c r="A420" s="78" t="s">
        <v>793</v>
      </c>
      <c r="B420" s="104" t="s">
        <v>794</v>
      </c>
      <c r="C420" s="104" t="s">
        <v>795</v>
      </c>
      <c r="D420" s="26" t="s">
        <v>790</v>
      </c>
      <c r="E420" s="112">
        <v>42219</v>
      </c>
      <c r="F420" s="78" t="s">
        <v>791</v>
      </c>
      <c r="G420" s="27">
        <v>42224</v>
      </c>
      <c r="H420" s="27">
        <v>42224</v>
      </c>
      <c r="I420" s="25" t="s">
        <v>792</v>
      </c>
      <c r="J420" s="26" t="s">
        <v>624</v>
      </c>
      <c r="K420" s="101"/>
      <c r="L420" s="121">
        <v>54.01</v>
      </c>
      <c r="M420" s="42"/>
    </row>
    <row r="421" spans="1:13" ht="25.5">
      <c r="A421" s="78" t="s">
        <v>285</v>
      </c>
      <c r="B421" s="104" t="s">
        <v>286</v>
      </c>
      <c r="C421" s="104" t="s">
        <v>287</v>
      </c>
      <c r="D421" s="26" t="s">
        <v>790</v>
      </c>
      <c r="E421" s="112">
        <v>42219</v>
      </c>
      <c r="F421" s="78" t="s">
        <v>791</v>
      </c>
      <c r="G421" s="27">
        <v>42224</v>
      </c>
      <c r="H421" s="27">
        <v>42224</v>
      </c>
      <c r="I421" s="25" t="s">
        <v>792</v>
      </c>
      <c r="J421" s="26" t="s">
        <v>624</v>
      </c>
      <c r="K421" s="101"/>
      <c r="L421" s="121">
        <v>54.01</v>
      </c>
      <c r="M421" s="42"/>
    </row>
    <row r="422" spans="1:13" ht="25.5">
      <c r="A422" s="78" t="s">
        <v>254</v>
      </c>
      <c r="B422" s="104" t="s">
        <v>255</v>
      </c>
      <c r="C422" s="104" t="s">
        <v>256</v>
      </c>
      <c r="D422" s="26" t="s">
        <v>790</v>
      </c>
      <c r="E422" s="112">
        <v>42219</v>
      </c>
      <c r="F422" s="78" t="s">
        <v>791</v>
      </c>
      <c r="G422" s="27">
        <v>42224</v>
      </c>
      <c r="H422" s="27">
        <v>42224</v>
      </c>
      <c r="I422" s="25" t="s">
        <v>792</v>
      </c>
      <c r="J422" s="26" t="s">
        <v>624</v>
      </c>
      <c r="K422" s="101"/>
      <c r="L422" s="121">
        <v>54.01</v>
      </c>
      <c r="M422" s="42"/>
    </row>
    <row r="423" spans="1:13" ht="25.5">
      <c r="A423" s="118" t="s">
        <v>14</v>
      </c>
      <c r="B423" s="104" t="s">
        <v>15</v>
      </c>
      <c r="C423" s="104" t="s">
        <v>16</v>
      </c>
      <c r="D423" s="104" t="s">
        <v>796</v>
      </c>
      <c r="E423" s="112">
        <v>42222</v>
      </c>
      <c r="F423" s="104" t="s">
        <v>399</v>
      </c>
      <c r="G423" s="112">
        <v>42223</v>
      </c>
      <c r="H423" s="112">
        <v>42223</v>
      </c>
      <c r="I423" s="117" t="s">
        <v>224</v>
      </c>
      <c r="J423" s="104" t="s">
        <v>307</v>
      </c>
      <c r="K423" s="104"/>
      <c r="L423" s="104">
        <v>17.52</v>
      </c>
      <c r="M423" s="105"/>
    </row>
    <row r="424" spans="1:13" ht="25.5">
      <c r="A424" s="118" t="s">
        <v>14</v>
      </c>
      <c r="B424" s="104" t="s">
        <v>15</v>
      </c>
      <c r="C424" s="104" t="s">
        <v>16</v>
      </c>
      <c r="D424" s="104" t="s">
        <v>797</v>
      </c>
      <c r="E424" s="112">
        <v>42227</v>
      </c>
      <c r="F424" s="104" t="s">
        <v>798</v>
      </c>
      <c r="G424" s="112">
        <v>42233</v>
      </c>
      <c r="H424" s="112">
        <v>42233</v>
      </c>
      <c r="I424" s="117" t="s">
        <v>799</v>
      </c>
      <c r="J424" s="104" t="s">
        <v>800</v>
      </c>
      <c r="K424" s="104"/>
      <c r="L424" s="104">
        <v>233.56</v>
      </c>
      <c r="M424" s="105"/>
    </row>
    <row r="425" spans="1:13">
      <c r="A425" s="118" t="s">
        <v>274</v>
      </c>
      <c r="B425" s="104" t="s">
        <v>627</v>
      </c>
      <c r="C425" s="104" t="s">
        <v>628</v>
      </c>
      <c r="D425" s="104" t="s">
        <v>801</v>
      </c>
      <c r="E425" s="112">
        <v>42226</v>
      </c>
      <c r="F425" s="104" t="s">
        <v>802</v>
      </c>
      <c r="G425" s="112">
        <v>42231</v>
      </c>
      <c r="H425" s="112">
        <v>42231</v>
      </c>
      <c r="I425" s="26" t="s">
        <v>252</v>
      </c>
      <c r="J425" s="104" t="s">
        <v>624</v>
      </c>
      <c r="K425" s="104"/>
      <c r="L425" s="104">
        <v>54.01</v>
      </c>
      <c r="M425" s="104"/>
    </row>
    <row r="426" spans="1:13">
      <c r="A426" s="118" t="s">
        <v>793</v>
      </c>
      <c r="B426" s="104" t="s">
        <v>794</v>
      </c>
      <c r="C426" s="104" t="s">
        <v>795</v>
      </c>
      <c r="D426" s="104" t="s">
        <v>801</v>
      </c>
      <c r="E426" s="112">
        <v>42226</v>
      </c>
      <c r="F426" s="104" t="s">
        <v>802</v>
      </c>
      <c r="G426" s="112">
        <v>42231</v>
      </c>
      <c r="H426" s="112">
        <v>42231</v>
      </c>
      <c r="I426" s="26" t="s">
        <v>252</v>
      </c>
      <c r="J426" s="104" t="s">
        <v>624</v>
      </c>
      <c r="K426" s="104"/>
      <c r="L426" s="104">
        <v>54.01</v>
      </c>
      <c r="M426" s="104"/>
    </row>
    <row r="427" spans="1:13">
      <c r="A427" s="118" t="s">
        <v>290</v>
      </c>
      <c r="B427" s="104" t="s">
        <v>291</v>
      </c>
      <c r="C427" s="104" t="s">
        <v>626</v>
      </c>
      <c r="D427" s="104" t="s">
        <v>801</v>
      </c>
      <c r="E427" s="112">
        <v>42226</v>
      </c>
      <c r="F427" s="104" t="s">
        <v>802</v>
      </c>
      <c r="G427" s="112">
        <v>42231</v>
      </c>
      <c r="H427" s="112">
        <v>42231</v>
      </c>
      <c r="I427" s="26" t="s">
        <v>252</v>
      </c>
      <c r="J427" s="104" t="s">
        <v>624</v>
      </c>
      <c r="K427" s="104"/>
      <c r="L427" s="104">
        <v>54.01</v>
      </c>
      <c r="M427" s="104"/>
    </row>
    <row r="428" spans="1:13">
      <c r="A428" s="118" t="s">
        <v>282</v>
      </c>
      <c r="B428" s="104" t="s">
        <v>283</v>
      </c>
      <c r="C428" s="104" t="s">
        <v>284</v>
      </c>
      <c r="D428" s="104" t="s">
        <v>801</v>
      </c>
      <c r="E428" s="112">
        <v>42226</v>
      </c>
      <c r="F428" s="104" t="s">
        <v>802</v>
      </c>
      <c r="G428" s="112">
        <v>42231</v>
      </c>
      <c r="H428" s="112">
        <v>42231</v>
      </c>
      <c r="I428" s="26" t="s">
        <v>252</v>
      </c>
      <c r="J428" s="104" t="s">
        <v>624</v>
      </c>
      <c r="K428" s="104"/>
      <c r="L428" s="104">
        <v>54.01</v>
      </c>
      <c r="M428" s="104"/>
    </row>
    <row r="429" spans="1:13">
      <c r="A429" s="118" t="s">
        <v>803</v>
      </c>
      <c r="B429" s="104" t="s">
        <v>804</v>
      </c>
      <c r="C429" s="104" t="s">
        <v>805</v>
      </c>
      <c r="D429" s="104" t="s">
        <v>806</v>
      </c>
      <c r="E429" s="112">
        <v>42229</v>
      </c>
      <c r="F429" s="104" t="s">
        <v>389</v>
      </c>
      <c r="G429" s="112">
        <v>42241</v>
      </c>
      <c r="H429" s="112">
        <v>42241</v>
      </c>
      <c r="I429" s="104" t="s">
        <v>807</v>
      </c>
      <c r="J429" s="104" t="s">
        <v>307</v>
      </c>
      <c r="K429" s="104"/>
      <c r="L429" s="104">
        <v>17.52</v>
      </c>
      <c r="M429" s="104"/>
    </row>
    <row r="430" spans="1:13">
      <c r="A430" s="118" t="s">
        <v>803</v>
      </c>
      <c r="B430" s="104" t="s">
        <v>804</v>
      </c>
      <c r="C430" s="104" t="s">
        <v>805</v>
      </c>
      <c r="D430" s="104" t="s">
        <v>806</v>
      </c>
      <c r="E430" s="112">
        <v>42229</v>
      </c>
      <c r="F430" s="104" t="s">
        <v>389</v>
      </c>
      <c r="G430" s="112">
        <v>42242</v>
      </c>
      <c r="H430" s="112">
        <v>42242</v>
      </c>
      <c r="I430" s="104" t="s">
        <v>807</v>
      </c>
      <c r="J430" s="104" t="s">
        <v>307</v>
      </c>
      <c r="K430" s="104"/>
      <c r="L430" s="104">
        <v>17.52</v>
      </c>
      <c r="M430" s="104"/>
    </row>
    <row r="431" spans="1:13">
      <c r="A431" s="118" t="s">
        <v>803</v>
      </c>
      <c r="B431" s="104" t="s">
        <v>804</v>
      </c>
      <c r="C431" s="104" t="s">
        <v>805</v>
      </c>
      <c r="D431" s="104" t="s">
        <v>806</v>
      </c>
      <c r="E431" s="112">
        <v>42229</v>
      </c>
      <c r="F431" s="104" t="s">
        <v>389</v>
      </c>
      <c r="G431" s="112">
        <v>42243</v>
      </c>
      <c r="H431" s="112">
        <v>42243</v>
      </c>
      <c r="I431" s="104" t="s">
        <v>807</v>
      </c>
      <c r="J431" s="104" t="s">
        <v>307</v>
      </c>
      <c r="K431" s="104"/>
      <c r="L431" s="104">
        <v>17.52</v>
      </c>
      <c r="M431" s="104"/>
    </row>
    <row r="432" spans="1:13">
      <c r="A432" s="118" t="s">
        <v>808</v>
      </c>
      <c r="B432" s="104" t="s">
        <v>809</v>
      </c>
      <c r="C432" s="104" t="s">
        <v>810</v>
      </c>
      <c r="D432" s="104" t="s">
        <v>806</v>
      </c>
      <c r="E432" s="112">
        <v>42229</v>
      </c>
      <c r="F432" s="104" t="s">
        <v>389</v>
      </c>
      <c r="G432" s="112">
        <v>42241</v>
      </c>
      <c r="H432" s="112">
        <v>42241</v>
      </c>
      <c r="I432" s="104" t="s">
        <v>807</v>
      </c>
      <c r="J432" s="104" t="s">
        <v>307</v>
      </c>
      <c r="K432" s="104"/>
      <c r="L432" s="104">
        <v>17.52</v>
      </c>
      <c r="M432" s="104"/>
    </row>
    <row r="433" spans="1:13">
      <c r="A433" s="118" t="s">
        <v>808</v>
      </c>
      <c r="B433" s="104" t="s">
        <v>809</v>
      </c>
      <c r="C433" s="104" t="s">
        <v>810</v>
      </c>
      <c r="D433" s="104" t="s">
        <v>806</v>
      </c>
      <c r="E433" s="112">
        <v>42229</v>
      </c>
      <c r="F433" s="104" t="s">
        <v>389</v>
      </c>
      <c r="G433" s="112">
        <v>42242</v>
      </c>
      <c r="H433" s="112">
        <v>42242</v>
      </c>
      <c r="I433" s="104" t="s">
        <v>807</v>
      </c>
      <c r="J433" s="104" t="s">
        <v>307</v>
      </c>
      <c r="K433" s="104"/>
      <c r="L433" s="104">
        <v>17.52</v>
      </c>
      <c r="M433" s="104"/>
    </row>
    <row r="434" spans="1:13">
      <c r="A434" s="118" t="s">
        <v>808</v>
      </c>
      <c r="B434" s="104" t="s">
        <v>809</v>
      </c>
      <c r="C434" s="104" t="s">
        <v>810</v>
      </c>
      <c r="D434" s="104" t="s">
        <v>806</v>
      </c>
      <c r="E434" s="112">
        <v>42229</v>
      </c>
      <c r="F434" s="104" t="s">
        <v>389</v>
      </c>
      <c r="G434" s="112">
        <v>42243</v>
      </c>
      <c r="H434" s="112">
        <v>42243</v>
      </c>
      <c r="I434" s="104" t="s">
        <v>807</v>
      </c>
      <c r="J434" s="104" t="s">
        <v>307</v>
      </c>
      <c r="K434" s="104"/>
      <c r="L434" s="104">
        <v>17.52</v>
      </c>
      <c r="M434" s="104"/>
    </row>
    <row r="435" spans="1:13">
      <c r="A435" s="118" t="s">
        <v>110</v>
      </c>
      <c r="B435" s="105" t="s">
        <v>111</v>
      </c>
      <c r="C435" s="105" t="s">
        <v>112</v>
      </c>
      <c r="D435" s="105" t="s">
        <v>811</v>
      </c>
      <c r="E435" s="112">
        <v>42234</v>
      </c>
      <c r="F435" s="105" t="s">
        <v>738</v>
      </c>
      <c r="G435" s="112">
        <v>42236</v>
      </c>
      <c r="H435" s="112">
        <v>42237</v>
      </c>
      <c r="I435" s="105" t="s">
        <v>812</v>
      </c>
      <c r="J435" s="105" t="s">
        <v>27</v>
      </c>
      <c r="K435" s="105"/>
      <c r="L435" s="105">
        <v>228.08</v>
      </c>
      <c r="M435" s="105"/>
    </row>
    <row r="436" spans="1:13">
      <c r="A436" s="118" t="s">
        <v>254</v>
      </c>
      <c r="B436" s="104" t="s">
        <v>255</v>
      </c>
      <c r="C436" s="104" t="s">
        <v>256</v>
      </c>
      <c r="D436" s="104" t="s">
        <v>813</v>
      </c>
      <c r="E436" s="112">
        <v>42233</v>
      </c>
      <c r="F436" s="104" t="s">
        <v>814</v>
      </c>
      <c r="G436" s="112">
        <v>42238</v>
      </c>
      <c r="H436" s="112">
        <v>42238</v>
      </c>
      <c r="I436" s="117" t="s">
        <v>252</v>
      </c>
      <c r="J436" s="104" t="s">
        <v>624</v>
      </c>
      <c r="K436" s="104"/>
      <c r="L436" s="104">
        <v>54.01</v>
      </c>
      <c r="M436" s="105"/>
    </row>
    <row r="437" spans="1:13">
      <c r="A437" s="118" t="s">
        <v>784</v>
      </c>
      <c r="B437" s="104" t="s">
        <v>379</v>
      </c>
      <c r="C437" s="104" t="s">
        <v>707</v>
      </c>
      <c r="D437" s="104" t="s">
        <v>813</v>
      </c>
      <c r="E437" s="112">
        <v>42233</v>
      </c>
      <c r="F437" s="104" t="s">
        <v>814</v>
      </c>
      <c r="G437" s="112">
        <v>42238</v>
      </c>
      <c r="H437" s="112">
        <v>42238</v>
      </c>
      <c r="I437" s="117" t="s">
        <v>252</v>
      </c>
      <c r="J437" s="104" t="s">
        <v>624</v>
      </c>
      <c r="K437" s="104"/>
      <c r="L437" s="104">
        <v>54.01</v>
      </c>
      <c r="M437" s="105"/>
    </row>
    <row r="438" spans="1:13">
      <c r="A438" s="118" t="s">
        <v>279</v>
      </c>
      <c r="B438" s="104" t="s">
        <v>280</v>
      </c>
      <c r="C438" s="104" t="s">
        <v>281</v>
      </c>
      <c r="D438" s="104" t="s">
        <v>813</v>
      </c>
      <c r="E438" s="112">
        <v>42233</v>
      </c>
      <c r="F438" s="104" t="s">
        <v>814</v>
      </c>
      <c r="G438" s="112">
        <v>42238</v>
      </c>
      <c r="H438" s="112">
        <v>42238</v>
      </c>
      <c r="I438" s="117" t="s">
        <v>252</v>
      </c>
      <c r="J438" s="104" t="s">
        <v>624</v>
      </c>
      <c r="K438" s="104"/>
      <c r="L438" s="104">
        <v>54.01</v>
      </c>
      <c r="M438" s="105"/>
    </row>
    <row r="439" spans="1:13">
      <c r="A439" s="118" t="s">
        <v>292</v>
      </c>
      <c r="B439" s="104" t="s">
        <v>293</v>
      </c>
      <c r="C439" s="104" t="s">
        <v>294</v>
      </c>
      <c r="D439" s="104" t="s">
        <v>813</v>
      </c>
      <c r="E439" s="112">
        <v>42233</v>
      </c>
      <c r="F439" s="104" t="s">
        <v>814</v>
      </c>
      <c r="G439" s="112">
        <v>42238</v>
      </c>
      <c r="H439" s="112">
        <v>42238</v>
      </c>
      <c r="I439" s="117" t="s">
        <v>252</v>
      </c>
      <c r="J439" s="104" t="s">
        <v>624</v>
      </c>
      <c r="K439" s="104"/>
      <c r="L439" s="104">
        <v>54.01</v>
      </c>
      <c r="M439" s="105"/>
    </row>
    <row r="440" spans="1:13" ht="25.5">
      <c r="A440" s="78" t="s">
        <v>541</v>
      </c>
      <c r="B440" s="104" t="s">
        <v>50</v>
      </c>
      <c r="C440" s="104" t="s">
        <v>51</v>
      </c>
      <c r="D440" s="26" t="s">
        <v>815</v>
      </c>
      <c r="E440" s="112">
        <v>42230</v>
      </c>
      <c r="F440" s="78" t="s">
        <v>550</v>
      </c>
      <c r="G440" s="27">
        <v>42237</v>
      </c>
      <c r="H440" s="27">
        <v>42237</v>
      </c>
      <c r="I440" s="25" t="s">
        <v>816</v>
      </c>
      <c r="J440" s="104" t="s">
        <v>307</v>
      </c>
      <c r="K440" s="104"/>
      <c r="L440" s="104">
        <v>17.52</v>
      </c>
      <c r="M440" s="105"/>
    </row>
    <row r="441" spans="1:13" ht="38.25">
      <c r="A441" s="78" t="s">
        <v>676</v>
      </c>
      <c r="B441" s="78" t="s">
        <v>22</v>
      </c>
      <c r="C441" s="78" t="s">
        <v>23</v>
      </c>
      <c r="D441" s="78" t="s">
        <v>817</v>
      </c>
      <c r="E441" s="113">
        <v>42237</v>
      </c>
      <c r="F441" s="78" t="s">
        <v>738</v>
      </c>
      <c r="G441" s="113">
        <v>42241</v>
      </c>
      <c r="H441" s="113">
        <v>42241</v>
      </c>
      <c r="I441" s="114" t="s">
        <v>818</v>
      </c>
      <c r="J441" s="78" t="s">
        <v>307</v>
      </c>
      <c r="K441" s="101"/>
      <c r="L441" s="78">
        <v>71.27</v>
      </c>
      <c r="M441" s="122">
        <v>3053.6</v>
      </c>
    </row>
    <row r="442" spans="1:13">
      <c r="A442" s="78" t="s">
        <v>350</v>
      </c>
      <c r="B442" s="78" t="s">
        <v>351</v>
      </c>
      <c r="C442" s="78" t="s">
        <v>747</v>
      </c>
      <c r="D442" s="78" t="s">
        <v>819</v>
      </c>
      <c r="E442" s="113">
        <v>42237</v>
      </c>
      <c r="F442" s="78" t="s">
        <v>342</v>
      </c>
      <c r="G442" s="113">
        <v>42245</v>
      </c>
      <c r="H442" s="113">
        <v>42245</v>
      </c>
      <c r="I442" s="114" t="s">
        <v>820</v>
      </c>
      <c r="J442" s="78" t="s">
        <v>624</v>
      </c>
      <c r="K442" s="101"/>
      <c r="L442" s="101">
        <v>54.01</v>
      </c>
      <c r="M442" s="105"/>
    </row>
    <row r="443" spans="1:13">
      <c r="A443" s="78" t="s">
        <v>285</v>
      </c>
      <c r="B443" s="78" t="s">
        <v>286</v>
      </c>
      <c r="C443" s="78" t="s">
        <v>287</v>
      </c>
      <c r="D443" s="78" t="s">
        <v>821</v>
      </c>
      <c r="E443" s="113">
        <v>42237</v>
      </c>
      <c r="F443" s="78" t="s">
        <v>822</v>
      </c>
      <c r="G443" s="113">
        <v>42245</v>
      </c>
      <c r="H443" s="113">
        <v>42245</v>
      </c>
      <c r="I443" s="114" t="s">
        <v>820</v>
      </c>
      <c r="J443" s="78" t="s">
        <v>624</v>
      </c>
      <c r="K443" s="101"/>
      <c r="L443" s="101">
        <v>54.01</v>
      </c>
      <c r="M443" s="105"/>
    </row>
    <row r="444" spans="1:13">
      <c r="A444" s="78" t="s">
        <v>290</v>
      </c>
      <c r="B444" s="78" t="s">
        <v>291</v>
      </c>
      <c r="C444" s="78" t="s">
        <v>626</v>
      </c>
      <c r="D444" s="78" t="s">
        <v>821</v>
      </c>
      <c r="E444" s="113">
        <v>42237</v>
      </c>
      <c r="F444" s="78" t="s">
        <v>822</v>
      </c>
      <c r="G444" s="113">
        <v>42245</v>
      </c>
      <c r="H444" s="113">
        <v>42245</v>
      </c>
      <c r="I444" s="114" t="s">
        <v>820</v>
      </c>
      <c r="J444" s="78" t="s">
        <v>624</v>
      </c>
      <c r="K444" s="101"/>
      <c r="L444" s="101">
        <v>54.01</v>
      </c>
      <c r="M444" s="105"/>
    </row>
    <row r="445" spans="1:13">
      <c r="A445" s="78" t="s">
        <v>254</v>
      </c>
      <c r="B445" s="78" t="s">
        <v>255</v>
      </c>
      <c r="C445" s="78" t="s">
        <v>256</v>
      </c>
      <c r="D445" s="78" t="s">
        <v>823</v>
      </c>
      <c r="E445" s="113">
        <v>42237</v>
      </c>
      <c r="F445" s="78" t="s">
        <v>569</v>
      </c>
      <c r="G445" s="113">
        <v>42240</v>
      </c>
      <c r="H445" s="113">
        <v>42240</v>
      </c>
      <c r="I445" s="114" t="s">
        <v>824</v>
      </c>
      <c r="J445" s="78" t="s">
        <v>307</v>
      </c>
      <c r="K445" s="101"/>
      <c r="L445" s="101">
        <v>17.52</v>
      </c>
      <c r="M445" s="105"/>
    </row>
    <row r="446" spans="1:13">
      <c r="A446" s="78" t="s">
        <v>254</v>
      </c>
      <c r="B446" s="78" t="s">
        <v>255</v>
      </c>
      <c r="C446" s="78" t="s">
        <v>256</v>
      </c>
      <c r="D446" s="78" t="s">
        <v>823</v>
      </c>
      <c r="E446" s="113">
        <v>42237</v>
      </c>
      <c r="F446" s="78" t="s">
        <v>569</v>
      </c>
      <c r="G446" s="113">
        <v>42241</v>
      </c>
      <c r="H446" s="113">
        <v>42241</v>
      </c>
      <c r="I446" s="114" t="s">
        <v>824</v>
      </c>
      <c r="J446" s="78" t="s">
        <v>307</v>
      </c>
      <c r="K446" s="101"/>
      <c r="L446" s="101">
        <v>17.52</v>
      </c>
      <c r="M446" s="105"/>
    </row>
    <row r="447" spans="1:13">
      <c r="A447" s="78" t="s">
        <v>254</v>
      </c>
      <c r="B447" s="78" t="s">
        <v>255</v>
      </c>
      <c r="C447" s="78" t="s">
        <v>256</v>
      </c>
      <c r="D447" s="78" t="s">
        <v>825</v>
      </c>
      <c r="E447" s="113">
        <v>42237</v>
      </c>
      <c r="F447" s="78" t="s">
        <v>826</v>
      </c>
      <c r="G447" s="113">
        <v>42245</v>
      </c>
      <c r="H447" s="113">
        <v>42245</v>
      </c>
      <c r="I447" s="114" t="s">
        <v>252</v>
      </c>
      <c r="J447" s="78" t="s">
        <v>67</v>
      </c>
      <c r="K447" s="101"/>
      <c r="L447" s="101">
        <v>54.01</v>
      </c>
      <c r="M447" s="105"/>
    </row>
    <row r="448" spans="1:13">
      <c r="A448" s="78" t="s">
        <v>274</v>
      </c>
      <c r="B448" s="78" t="s">
        <v>627</v>
      </c>
      <c r="C448" s="78" t="s">
        <v>628</v>
      </c>
      <c r="D448" s="78" t="s">
        <v>825</v>
      </c>
      <c r="E448" s="113">
        <v>42237</v>
      </c>
      <c r="F448" s="78" t="s">
        <v>826</v>
      </c>
      <c r="G448" s="113">
        <v>42245</v>
      </c>
      <c r="H448" s="113">
        <v>42245</v>
      </c>
      <c r="I448" s="114" t="s">
        <v>252</v>
      </c>
      <c r="J448" s="78" t="s">
        <v>67</v>
      </c>
      <c r="K448" s="101"/>
      <c r="L448" s="101">
        <v>54.01</v>
      </c>
      <c r="M448" s="105"/>
    </row>
    <row r="449" spans="1:13">
      <c r="A449" s="78" t="s">
        <v>282</v>
      </c>
      <c r="B449" s="78" t="s">
        <v>283</v>
      </c>
      <c r="C449" s="78" t="s">
        <v>284</v>
      </c>
      <c r="D449" s="78" t="s">
        <v>825</v>
      </c>
      <c r="E449" s="113">
        <v>42237</v>
      </c>
      <c r="F449" s="78" t="s">
        <v>826</v>
      </c>
      <c r="G449" s="113">
        <v>42245</v>
      </c>
      <c r="H449" s="113">
        <v>42245</v>
      </c>
      <c r="I449" s="114" t="s">
        <v>252</v>
      </c>
      <c r="J449" s="78" t="s">
        <v>67</v>
      </c>
      <c r="K449" s="101"/>
      <c r="L449" s="101">
        <v>54.01</v>
      </c>
      <c r="M449" s="105"/>
    </row>
    <row r="450" spans="1:13" ht="14.25">
      <c r="A450" s="78" t="s">
        <v>55</v>
      </c>
      <c r="B450" s="78" t="s">
        <v>827</v>
      </c>
      <c r="C450" s="78" t="s">
        <v>57</v>
      </c>
      <c r="D450" s="78" t="s">
        <v>828</v>
      </c>
      <c r="E450" s="113">
        <v>42230</v>
      </c>
      <c r="F450" s="78" t="s">
        <v>738</v>
      </c>
      <c r="G450" s="113">
        <v>42232</v>
      </c>
      <c r="H450" s="113">
        <v>42236</v>
      </c>
      <c r="I450" s="78" t="s">
        <v>829</v>
      </c>
      <c r="J450" s="78"/>
      <c r="K450" s="78"/>
      <c r="L450" s="78"/>
      <c r="M450" s="104">
        <v>1846.53</v>
      </c>
    </row>
    <row r="451" spans="1:13" ht="38.25">
      <c r="A451" s="78" t="s">
        <v>83</v>
      </c>
      <c r="B451" s="78" t="s">
        <v>830</v>
      </c>
      <c r="C451" s="78" t="s">
        <v>85</v>
      </c>
      <c r="D451" s="78" t="s">
        <v>831</v>
      </c>
      <c r="E451" s="113">
        <v>42230</v>
      </c>
      <c r="F451" s="78" t="s">
        <v>672</v>
      </c>
      <c r="G451" s="113">
        <v>42226</v>
      </c>
      <c r="H451" s="113">
        <v>42227</v>
      </c>
      <c r="I451" s="114" t="s">
        <v>832</v>
      </c>
      <c r="J451" s="78" t="s">
        <v>27</v>
      </c>
      <c r="K451" s="101"/>
      <c r="L451" s="78">
        <v>71.53</v>
      </c>
      <c r="M451" s="42"/>
    </row>
  </sheetData>
  <autoFilter ref="A4:M287"/>
  <mergeCells count="106">
    <mergeCell ref="D226:D227"/>
    <mergeCell ref="D228:D229"/>
    <mergeCell ref="D230:D231"/>
    <mergeCell ref="D232:D234"/>
    <mergeCell ref="D235:D240"/>
    <mergeCell ref="D241:D244"/>
    <mergeCell ref="D250:D251"/>
    <mergeCell ref="D253:D254"/>
    <mergeCell ref="D211:D212"/>
    <mergeCell ref="E211:E212"/>
    <mergeCell ref="F211:F212"/>
    <mergeCell ref="G211:G212"/>
    <mergeCell ref="H211:H212"/>
    <mergeCell ref="M211:M212"/>
    <mergeCell ref="D220:D221"/>
    <mergeCell ref="D222:D223"/>
    <mergeCell ref="D224:D225"/>
    <mergeCell ref="H178:H179"/>
    <mergeCell ref="M178:M179"/>
    <mergeCell ref="D181:D184"/>
    <mergeCell ref="D207:D210"/>
    <mergeCell ref="E207:E210"/>
    <mergeCell ref="F207:F210"/>
    <mergeCell ref="G207:G210"/>
    <mergeCell ref="H207:H210"/>
    <mergeCell ref="M207:M210"/>
    <mergeCell ref="D159:D160"/>
    <mergeCell ref="D161:D165"/>
    <mergeCell ref="D166:D167"/>
    <mergeCell ref="D171:D173"/>
    <mergeCell ref="D174:D176"/>
    <mergeCell ref="D178:D179"/>
    <mergeCell ref="E178:E179"/>
    <mergeCell ref="F178:F179"/>
    <mergeCell ref="G178:G179"/>
    <mergeCell ref="N134:N135"/>
    <mergeCell ref="D136:D149"/>
    <mergeCell ref="D150:D152"/>
    <mergeCell ref="D153:D154"/>
    <mergeCell ref="D155:D156"/>
    <mergeCell ref="D157:D158"/>
    <mergeCell ref="E157:E158"/>
    <mergeCell ref="F157:F158"/>
    <mergeCell ref="G157:G158"/>
    <mergeCell ref="H157:H158"/>
    <mergeCell ref="D117:D118"/>
    <mergeCell ref="D129:D132"/>
    <mergeCell ref="E129:E132"/>
    <mergeCell ref="M129:M132"/>
    <mergeCell ref="D134:D135"/>
    <mergeCell ref="E134:E135"/>
    <mergeCell ref="F134:F135"/>
    <mergeCell ref="G134:G135"/>
    <mergeCell ref="H134:H135"/>
    <mergeCell ref="M134:M135"/>
    <mergeCell ref="D96:D99"/>
    <mergeCell ref="E96:E99"/>
    <mergeCell ref="M96:M99"/>
    <mergeCell ref="D100:D102"/>
    <mergeCell ref="E100:E102"/>
    <mergeCell ref="M100:M102"/>
    <mergeCell ref="A107:A111"/>
    <mergeCell ref="D107:D113"/>
    <mergeCell ref="E107:E113"/>
    <mergeCell ref="F107:F113"/>
    <mergeCell ref="I107:I113"/>
    <mergeCell ref="L107:L111"/>
    <mergeCell ref="A112:A113"/>
    <mergeCell ref="L112:L113"/>
    <mergeCell ref="H84:H86"/>
    <mergeCell ref="M84:M86"/>
    <mergeCell ref="D89:D90"/>
    <mergeCell ref="E89:E90"/>
    <mergeCell ref="F89:F90"/>
    <mergeCell ref="G89:G90"/>
    <mergeCell ref="H89:H90"/>
    <mergeCell ref="M89:M90"/>
    <mergeCell ref="D91:D95"/>
    <mergeCell ref="E91:E95"/>
    <mergeCell ref="D66:D69"/>
    <mergeCell ref="D70:D72"/>
    <mergeCell ref="D73:D76"/>
    <mergeCell ref="D81:D83"/>
    <mergeCell ref="E81:E83"/>
    <mergeCell ref="D84:D86"/>
    <mergeCell ref="E84:E86"/>
    <mergeCell ref="F84:F86"/>
    <mergeCell ref="G84:G86"/>
    <mergeCell ref="D28:D29"/>
    <mergeCell ref="M28:M29"/>
    <mergeCell ref="M30:M31"/>
    <mergeCell ref="D34:D37"/>
    <mergeCell ref="D39:D41"/>
    <mergeCell ref="D55:D58"/>
    <mergeCell ref="D59:D60"/>
    <mergeCell ref="M59:M60"/>
    <mergeCell ref="D62:D65"/>
    <mergeCell ref="A2:M2"/>
    <mergeCell ref="A9:A12"/>
    <mergeCell ref="F9:F12"/>
    <mergeCell ref="L9:L12"/>
    <mergeCell ref="D11:D12"/>
    <mergeCell ref="E11:E12"/>
    <mergeCell ref="D14:D18"/>
    <mergeCell ref="D19:D23"/>
    <mergeCell ref="D24:D27"/>
  </mergeCells>
  <printOptions horizontalCentered="1"/>
  <pageMargins left="0.39374999999999999" right="0.39374999999999999" top="0.63124999999999998" bottom="0.63124999999999998" header="0.39374999999999999" footer="0.39374999999999999"/>
  <pageSetup paperSize="0" scale="0" orientation="portrait" usePrinterDefaults="0" useFirstPageNumber="1" horizontalDpi="0" verticalDpi="0" copies="0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C25" sqref="C25"/>
    </sheetView>
  </sheetViews>
  <sheetFormatPr defaultRowHeight="12.75"/>
  <cols>
    <col min="1" max="1" width="36.140625" bestFit="1" customWidth="1"/>
    <col min="2" max="2" width="11.140625" bestFit="1" customWidth="1"/>
    <col min="3" max="3" width="14.42578125" style="13" bestFit="1" customWidth="1"/>
    <col min="4" max="4" width="19.7109375" style="13" bestFit="1" customWidth="1"/>
    <col min="5" max="5" width="20.85546875" style="13" customWidth="1"/>
    <col min="6" max="6" width="25.28515625" style="13" bestFit="1" customWidth="1"/>
    <col min="7" max="7" width="8.140625" style="13" bestFit="1" customWidth="1"/>
    <col min="8" max="8" width="9" style="13" customWidth="1"/>
    <col min="9" max="9" width="93.5703125" style="51" customWidth="1"/>
    <col min="10" max="10" width="20" style="13" bestFit="1" customWidth="1"/>
    <col min="11" max="11" width="14.85546875" style="13" customWidth="1"/>
    <col min="12" max="12" width="18.5703125" style="13" customWidth="1"/>
    <col min="13" max="13" width="19.5703125" style="13" bestFit="1" customWidth="1"/>
    <col min="14" max="14" width="14.85546875" bestFit="1" customWidth="1"/>
  </cols>
  <sheetData>
    <row r="1" spans="1:14" s="7" customFormat="1" ht="18">
      <c r="A1" s="21"/>
      <c r="C1" s="13"/>
      <c r="D1" s="13"/>
      <c r="E1" s="13"/>
      <c r="F1" s="13"/>
      <c r="G1" s="13"/>
      <c r="H1" s="13"/>
      <c r="I1" s="51"/>
      <c r="J1" s="13"/>
      <c r="K1" s="13"/>
      <c r="L1" s="13"/>
      <c r="M1" s="13" t="s">
        <v>976</v>
      </c>
    </row>
    <row r="2" spans="1:14" s="7" customFormat="1" ht="18">
      <c r="A2" s="21"/>
      <c r="C2" s="13"/>
      <c r="D2" s="13"/>
      <c r="E2" s="13"/>
      <c r="F2" s="13"/>
      <c r="G2" s="13"/>
      <c r="H2" s="13"/>
      <c r="I2" s="51"/>
      <c r="J2" s="13"/>
      <c r="K2" s="13"/>
      <c r="L2" s="13"/>
      <c r="M2" s="13"/>
    </row>
    <row r="3" spans="1:14" s="7" customFormat="1" ht="18">
      <c r="A3" s="21"/>
      <c r="C3" s="13"/>
      <c r="D3" s="13"/>
      <c r="E3" s="13"/>
      <c r="F3" s="13"/>
      <c r="G3" s="13"/>
      <c r="H3" s="13"/>
      <c r="I3" s="51"/>
      <c r="J3" s="13"/>
      <c r="K3" s="13"/>
      <c r="L3" s="13"/>
      <c r="M3" s="13"/>
    </row>
    <row r="4" spans="1:14" s="7" customFormat="1" ht="18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7" customFormat="1" ht="18">
      <c r="A5" s="149" t="s">
        <v>977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s="7" customForma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4" s="7" customFormat="1">
      <c r="C7" s="13"/>
      <c r="D7" s="13"/>
      <c r="E7" s="13"/>
      <c r="F7" s="13"/>
      <c r="G7" s="13"/>
      <c r="H7" s="13"/>
      <c r="I7" s="51"/>
      <c r="J7" s="13"/>
      <c r="K7" s="13"/>
      <c r="L7" s="13"/>
      <c r="M7" s="13"/>
    </row>
    <row r="8" spans="1:14" s="7" customFormat="1">
      <c r="C8" s="13"/>
      <c r="D8" s="13"/>
      <c r="E8" s="13"/>
      <c r="F8" s="13"/>
      <c r="G8" s="13"/>
      <c r="H8" s="13"/>
      <c r="I8" s="51"/>
      <c r="J8" s="13"/>
      <c r="K8" s="13"/>
      <c r="L8" s="13"/>
      <c r="M8" s="13"/>
    </row>
    <row r="9" spans="1:14" s="7" customFormat="1">
      <c r="C9" s="13"/>
      <c r="D9" s="13"/>
      <c r="E9" s="13"/>
      <c r="F9" s="13"/>
      <c r="G9" s="13"/>
      <c r="H9" s="13"/>
      <c r="I9" s="51"/>
      <c r="J9" s="13"/>
      <c r="K9" s="13"/>
      <c r="L9" s="13"/>
      <c r="M9" s="13"/>
    </row>
    <row r="10" spans="1:14" s="7" customFormat="1" ht="47.25">
      <c r="A10" s="54" t="s">
        <v>1</v>
      </c>
      <c r="B10" s="54" t="s">
        <v>2</v>
      </c>
      <c r="C10" s="54" t="s">
        <v>3</v>
      </c>
      <c r="D10" s="54" t="s">
        <v>4</v>
      </c>
      <c r="E10" s="55" t="s">
        <v>5</v>
      </c>
      <c r="F10" s="54" t="s">
        <v>6</v>
      </c>
      <c r="G10" s="54" t="s">
        <v>7</v>
      </c>
      <c r="H10" s="54" t="s">
        <v>8</v>
      </c>
      <c r="I10" s="55" t="s">
        <v>9</v>
      </c>
      <c r="J10" s="54" t="s">
        <v>10</v>
      </c>
      <c r="K10" s="55" t="s">
        <v>11</v>
      </c>
      <c r="L10" s="55" t="s">
        <v>12</v>
      </c>
      <c r="M10" s="54" t="s">
        <v>13</v>
      </c>
    </row>
    <row r="11" spans="1:14" s="15" customFormat="1">
      <c r="A11" s="120" t="s">
        <v>110</v>
      </c>
      <c r="B11" s="31" t="s">
        <v>111</v>
      </c>
      <c r="C11" s="31" t="s">
        <v>112</v>
      </c>
      <c r="D11" s="31" t="s">
        <v>978</v>
      </c>
      <c r="E11" s="123">
        <v>42268</v>
      </c>
      <c r="F11" s="31" t="s">
        <v>738</v>
      </c>
      <c r="G11" s="123">
        <v>42278</v>
      </c>
      <c r="H11" s="123">
        <v>42279</v>
      </c>
      <c r="I11" s="26" t="s">
        <v>979</v>
      </c>
      <c r="J11" s="31" t="s">
        <v>27</v>
      </c>
      <c r="K11" s="31"/>
      <c r="L11" s="31">
        <v>228.08</v>
      </c>
      <c r="M11" s="31"/>
      <c r="N11" s="15" t="s">
        <v>980</v>
      </c>
    </row>
    <row r="12" spans="1:14" s="15" customFormat="1">
      <c r="A12" s="124" t="s">
        <v>113</v>
      </c>
      <c r="B12" s="125" t="s">
        <v>114</v>
      </c>
      <c r="C12" s="125" t="s">
        <v>115</v>
      </c>
      <c r="D12" s="31" t="s">
        <v>978</v>
      </c>
      <c r="E12" s="123">
        <v>42268</v>
      </c>
      <c r="F12" s="31" t="s">
        <v>738</v>
      </c>
      <c r="G12" s="123">
        <v>42278</v>
      </c>
      <c r="H12" s="123">
        <v>42279</v>
      </c>
      <c r="I12" s="26" t="s">
        <v>979</v>
      </c>
      <c r="J12" s="31" t="s">
        <v>27</v>
      </c>
      <c r="K12" s="31"/>
      <c r="L12" s="31">
        <v>228.08</v>
      </c>
      <c r="M12" s="31"/>
      <c r="N12" s="15" t="s">
        <v>980</v>
      </c>
    </row>
    <row r="13" spans="1:14" s="15" customFormat="1">
      <c r="A13" s="120" t="s">
        <v>14</v>
      </c>
      <c r="B13" s="125" t="s">
        <v>15</v>
      </c>
      <c r="C13" s="125" t="s">
        <v>16</v>
      </c>
      <c r="D13" s="125" t="s">
        <v>917</v>
      </c>
      <c r="E13" s="123">
        <v>42272</v>
      </c>
      <c r="F13" s="125" t="s">
        <v>665</v>
      </c>
      <c r="G13" s="123">
        <v>42278</v>
      </c>
      <c r="H13" s="123">
        <v>42278</v>
      </c>
      <c r="I13" s="26" t="s">
        <v>981</v>
      </c>
      <c r="J13" s="31" t="s">
        <v>307</v>
      </c>
      <c r="K13" s="31"/>
      <c r="L13" s="125">
        <v>17.52</v>
      </c>
      <c r="M13" s="31"/>
    </row>
    <row r="14" spans="1:14" s="15" customFormat="1">
      <c r="A14" s="120" t="s">
        <v>719</v>
      </c>
      <c r="B14" s="125" t="s">
        <v>720</v>
      </c>
      <c r="C14" s="125" t="s">
        <v>721</v>
      </c>
      <c r="D14" s="31" t="s">
        <v>982</v>
      </c>
      <c r="E14" s="123">
        <v>42276</v>
      </c>
      <c r="F14" s="125" t="s">
        <v>983</v>
      </c>
      <c r="G14" s="123">
        <v>42284</v>
      </c>
      <c r="H14" s="123">
        <v>42284</v>
      </c>
      <c r="I14" s="26" t="s">
        <v>984</v>
      </c>
      <c r="J14" s="31" t="s">
        <v>307</v>
      </c>
      <c r="K14" s="31"/>
      <c r="L14" s="125">
        <v>17.52</v>
      </c>
      <c r="M14" s="31"/>
    </row>
    <row r="15" spans="1:14" s="15" customFormat="1">
      <c r="A15" s="120" t="s">
        <v>719</v>
      </c>
      <c r="B15" s="125" t="s">
        <v>720</v>
      </c>
      <c r="C15" s="125" t="s">
        <v>721</v>
      </c>
      <c r="D15" s="31" t="s">
        <v>982</v>
      </c>
      <c r="E15" s="123">
        <v>42276</v>
      </c>
      <c r="F15" s="125" t="s">
        <v>983</v>
      </c>
      <c r="G15" s="123">
        <v>42285</v>
      </c>
      <c r="H15" s="123">
        <v>42285</v>
      </c>
      <c r="I15" s="26" t="s">
        <v>984</v>
      </c>
      <c r="J15" s="31" t="s">
        <v>307</v>
      </c>
      <c r="K15" s="31"/>
      <c r="L15" s="125">
        <v>17.52</v>
      </c>
      <c r="M15" s="31"/>
    </row>
    <row r="16" spans="1:14" s="15" customFormat="1">
      <c r="A16" s="120" t="s">
        <v>719</v>
      </c>
      <c r="B16" s="125" t="s">
        <v>720</v>
      </c>
      <c r="C16" s="125" t="s">
        <v>721</v>
      </c>
      <c r="D16" s="31" t="s">
        <v>982</v>
      </c>
      <c r="E16" s="123">
        <v>42276</v>
      </c>
      <c r="F16" s="125" t="s">
        <v>983</v>
      </c>
      <c r="G16" s="123">
        <v>42286</v>
      </c>
      <c r="H16" s="123">
        <v>42286</v>
      </c>
      <c r="I16" s="26" t="s">
        <v>984</v>
      </c>
      <c r="J16" s="31" t="s">
        <v>307</v>
      </c>
      <c r="K16" s="31"/>
      <c r="L16" s="125">
        <v>17.52</v>
      </c>
      <c r="M16" s="31"/>
    </row>
    <row r="17" spans="1:13" s="15" customFormat="1">
      <c r="A17" s="120" t="s">
        <v>719</v>
      </c>
      <c r="B17" s="125" t="s">
        <v>720</v>
      </c>
      <c r="C17" s="125" t="s">
        <v>721</v>
      </c>
      <c r="D17" s="31" t="s">
        <v>982</v>
      </c>
      <c r="E17" s="123">
        <v>42276</v>
      </c>
      <c r="F17" s="125" t="s">
        <v>983</v>
      </c>
      <c r="G17" s="123">
        <v>42298</v>
      </c>
      <c r="H17" s="123">
        <v>42298</v>
      </c>
      <c r="I17" s="26" t="s">
        <v>984</v>
      </c>
      <c r="J17" s="31" t="s">
        <v>307</v>
      </c>
      <c r="K17" s="31"/>
      <c r="L17" s="125">
        <v>17.52</v>
      </c>
      <c r="M17" s="31"/>
    </row>
    <row r="18" spans="1:13" s="15" customFormat="1">
      <c r="A18" s="120" t="s">
        <v>719</v>
      </c>
      <c r="B18" s="125" t="s">
        <v>720</v>
      </c>
      <c r="C18" s="125" t="s">
        <v>721</v>
      </c>
      <c r="D18" s="31" t="s">
        <v>982</v>
      </c>
      <c r="E18" s="123">
        <v>42276</v>
      </c>
      <c r="F18" s="125" t="s">
        <v>983</v>
      </c>
      <c r="G18" s="123">
        <v>42299</v>
      </c>
      <c r="H18" s="123">
        <v>42299</v>
      </c>
      <c r="I18" s="26" t="s">
        <v>984</v>
      </c>
      <c r="J18" s="31" t="s">
        <v>307</v>
      </c>
      <c r="K18" s="31"/>
      <c r="L18" s="125">
        <v>17.52</v>
      </c>
      <c r="M18" s="31"/>
    </row>
    <row r="19" spans="1:13" s="15" customFormat="1">
      <c r="A19" s="120" t="s">
        <v>719</v>
      </c>
      <c r="B19" s="125" t="s">
        <v>720</v>
      </c>
      <c r="C19" s="125" t="s">
        <v>721</v>
      </c>
      <c r="D19" s="31" t="s">
        <v>982</v>
      </c>
      <c r="E19" s="123">
        <v>42276</v>
      </c>
      <c r="F19" s="125" t="s">
        <v>983</v>
      </c>
      <c r="G19" s="123">
        <v>42300</v>
      </c>
      <c r="H19" s="123">
        <v>42300</v>
      </c>
      <c r="I19" s="26" t="s">
        <v>984</v>
      </c>
      <c r="J19" s="31" t="s">
        <v>307</v>
      </c>
      <c r="K19" s="31"/>
      <c r="L19" s="125">
        <v>17.52</v>
      </c>
      <c r="M19" s="31"/>
    </row>
    <row r="20" spans="1:13" s="15" customFormat="1">
      <c r="A20" s="120" t="s">
        <v>371</v>
      </c>
      <c r="B20" s="125" t="s">
        <v>372</v>
      </c>
      <c r="C20" s="125" t="s">
        <v>373</v>
      </c>
      <c r="D20" s="31" t="s">
        <v>985</v>
      </c>
      <c r="E20" s="123">
        <v>42276</v>
      </c>
      <c r="F20" s="125" t="s">
        <v>986</v>
      </c>
      <c r="G20" s="123">
        <v>42278</v>
      </c>
      <c r="H20" s="123">
        <v>42278</v>
      </c>
      <c r="I20" s="26" t="s">
        <v>483</v>
      </c>
      <c r="J20" s="31" t="s">
        <v>307</v>
      </c>
      <c r="K20" s="31"/>
      <c r="L20" s="125">
        <v>17.52</v>
      </c>
      <c r="M20" s="31"/>
    </row>
    <row r="21" spans="1:13" s="15" customFormat="1">
      <c r="A21" s="120" t="s">
        <v>371</v>
      </c>
      <c r="B21" s="125" t="s">
        <v>372</v>
      </c>
      <c r="C21" s="125" t="s">
        <v>373</v>
      </c>
      <c r="D21" s="31" t="s">
        <v>985</v>
      </c>
      <c r="E21" s="123">
        <v>42276</v>
      </c>
      <c r="F21" s="125" t="s">
        <v>986</v>
      </c>
      <c r="G21" s="123">
        <v>42279</v>
      </c>
      <c r="H21" s="123">
        <v>42279</v>
      </c>
      <c r="I21" s="26" t="s">
        <v>483</v>
      </c>
      <c r="J21" s="31" t="s">
        <v>307</v>
      </c>
      <c r="K21" s="31"/>
      <c r="L21" s="125">
        <v>17.52</v>
      </c>
      <c r="M21" s="31"/>
    </row>
    <row r="22" spans="1:13" s="15" customFormat="1">
      <c r="A22" s="120" t="s">
        <v>987</v>
      </c>
      <c r="B22" s="125" t="s">
        <v>988</v>
      </c>
      <c r="C22" s="125" t="s">
        <v>989</v>
      </c>
      <c r="D22" s="31" t="s">
        <v>990</v>
      </c>
      <c r="E22" s="123">
        <v>42279</v>
      </c>
      <c r="F22" s="125" t="s">
        <v>991</v>
      </c>
      <c r="G22" s="123">
        <v>42282</v>
      </c>
      <c r="H22" s="123">
        <v>42282</v>
      </c>
      <c r="I22" s="26" t="s">
        <v>807</v>
      </c>
      <c r="J22" s="31" t="s">
        <v>307</v>
      </c>
      <c r="K22" s="31"/>
      <c r="L22" s="125">
        <v>17.52</v>
      </c>
      <c r="M22" s="31"/>
    </row>
    <row r="23" spans="1:13" s="15" customFormat="1">
      <c r="A23" s="120" t="s">
        <v>987</v>
      </c>
      <c r="B23" s="125" t="s">
        <v>988</v>
      </c>
      <c r="C23" s="125" t="s">
        <v>989</v>
      </c>
      <c r="D23" s="31" t="s">
        <v>990</v>
      </c>
      <c r="E23" s="123">
        <v>42279</v>
      </c>
      <c r="F23" s="125" t="s">
        <v>991</v>
      </c>
      <c r="G23" s="123">
        <v>42283</v>
      </c>
      <c r="H23" s="123">
        <v>42283</v>
      </c>
      <c r="I23" s="26" t="s">
        <v>807</v>
      </c>
      <c r="J23" s="31" t="s">
        <v>307</v>
      </c>
      <c r="K23" s="125"/>
      <c r="L23" s="125">
        <v>17.52</v>
      </c>
      <c r="M23" s="31"/>
    </row>
    <row r="24" spans="1:13" s="15" customFormat="1">
      <c r="A24" s="120" t="s">
        <v>987</v>
      </c>
      <c r="B24" s="125" t="s">
        <v>988</v>
      </c>
      <c r="C24" s="125" t="s">
        <v>989</v>
      </c>
      <c r="D24" s="31" t="s">
        <v>990</v>
      </c>
      <c r="E24" s="123">
        <v>42279</v>
      </c>
      <c r="F24" s="125" t="s">
        <v>991</v>
      </c>
      <c r="G24" s="123">
        <v>42284</v>
      </c>
      <c r="H24" s="123">
        <v>42284</v>
      </c>
      <c r="I24" s="26" t="s">
        <v>807</v>
      </c>
      <c r="J24" s="31" t="s">
        <v>307</v>
      </c>
      <c r="K24" s="125"/>
      <c r="L24" s="125">
        <v>17.52</v>
      </c>
      <c r="M24" s="31"/>
    </row>
    <row r="25" spans="1:13" s="15" customFormat="1">
      <c r="A25" s="124" t="s">
        <v>268</v>
      </c>
      <c r="B25" s="125" t="s">
        <v>269</v>
      </c>
      <c r="C25" s="125" t="s">
        <v>270</v>
      </c>
      <c r="D25" s="31" t="s">
        <v>990</v>
      </c>
      <c r="E25" s="123">
        <v>42279</v>
      </c>
      <c r="F25" s="125" t="s">
        <v>991</v>
      </c>
      <c r="G25" s="123">
        <v>42284</v>
      </c>
      <c r="H25" s="123">
        <v>42284</v>
      </c>
      <c r="I25" s="26" t="s">
        <v>807</v>
      </c>
      <c r="J25" s="31" t="s">
        <v>307</v>
      </c>
      <c r="K25" s="125"/>
      <c r="L25" s="125">
        <v>17.52</v>
      </c>
      <c r="M25" s="31"/>
    </row>
    <row r="26" spans="1:13" s="15" customFormat="1">
      <c r="A26" s="124" t="s">
        <v>268</v>
      </c>
      <c r="B26" s="125" t="s">
        <v>269</v>
      </c>
      <c r="C26" s="125" t="s">
        <v>270</v>
      </c>
      <c r="D26" s="31" t="s">
        <v>990</v>
      </c>
      <c r="E26" s="123">
        <v>42279</v>
      </c>
      <c r="F26" s="125" t="s">
        <v>991</v>
      </c>
      <c r="G26" s="123">
        <v>42284</v>
      </c>
      <c r="H26" s="123">
        <v>42284</v>
      </c>
      <c r="I26" s="26" t="s">
        <v>807</v>
      </c>
      <c r="J26" s="31" t="s">
        <v>307</v>
      </c>
      <c r="K26" s="125"/>
      <c r="L26" s="125">
        <v>17.52</v>
      </c>
      <c r="M26" s="31"/>
    </row>
    <row r="27" spans="1:13" s="15" customFormat="1">
      <c r="A27" s="124" t="s">
        <v>268</v>
      </c>
      <c r="B27" s="125" t="s">
        <v>269</v>
      </c>
      <c r="C27" s="125" t="s">
        <v>270</v>
      </c>
      <c r="D27" s="31" t="s">
        <v>990</v>
      </c>
      <c r="E27" s="123">
        <v>42279</v>
      </c>
      <c r="F27" s="125" t="s">
        <v>991</v>
      </c>
      <c r="G27" s="123">
        <v>42284</v>
      </c>
      <c r="H27" s="123">
        <v>42284</v>
      </c>
      <c r="I27" s="26" t="s">
        <v>807</v>
      </c>
      <c r="J27" s="31" t="s">
        <v>307</v>
      </c>
      <c r="K27" s="125"/>
      <c r="L27" s="125">
        <v>17.52</v>
      </c>
      <c r="M27" s="31"/>
    </row>
    <row r="28" spans="1:13" s="15" customFormat="1">
      <c r="A28" s="48" t="s">
        <v>274</v>
      </c>
      <c r="B28" s="31" t="s">
        <v>992</v>
      </c>
      <c r="C28" s="31" t="s">
        <v>628</v>
      </c>
      <c r="D28" s="31" t="s">
        <v>993</v>
      </c>
      <c r="E28" s="123">
        <v>42277</v>
      </c>
      <c r="F28" s="31" t="s">
        <v>994</v>
      </c>
      <c r="G28" s="123">
        <v>42280</v>
      </c>
      <c r="H28" s="123">
        <v>42280</v>
      </c>
      <c r="I28" s="26" t="s">
        <v>995</v>
      </c>
      <c r="J28" s="31" t="s">
        <v>624</v>
      </c>
      <c r="K28" s="125"/>
      <c r="L28" s="31">
        <v>54.01</v>
      </c>
      <c r="M28" s="31"/>
    </row>
    <row r="29" spans="1:13" s="15" customFormat="1">
      <c r="A29" s="48" t="s">
        <v>254</v>
      </c>
      <c r="B29" s="31" t="s">
        <v>996</v>
      </c>
      <c r="C29" s="31" t="s">
        <v>256</v>
      </c>
      <c r="D29" s="31" t="s">
        <v>993</v>
      </c>
      <c r="E29" s="123">
        <v>42277</v>
      </c>
      <c r="F29" s="31" t="s">
        <v>994</v>
      </c>
      <c r="G29" s="123">
        <v>42280</v>
      </c>
      <c r="H29" s="123">
        <v>42280</v>
      </c>
      <c r="I29" s="26" t="s">
        <v>995</v>
      </c>
      <c r="J29" s="31" t="s">
        <v>624</v>
      </c>
      <c r="K29" s="125"/>
      <c r="L29" s="31">
        <v>54.01</v>
      </c>
      <c r="M29" s="31"/>
    </row>
    <row r="30" spans="1:13" s="15" customFormat="1">
      <c r="A30" s="48" t="s">
        <v>290</v>
      </c>
      <c r="B30" s="31" t="s">
        <v>291</v>
      </c>
      <c r="C30" s="31" t="s">
        <v>626</v>
      </c>
      <c r="D30" s="31" t="s">
        <v>993</v>
      </c>
      <c r="E30" s="123">
        <v>42277</v>
      </c>
      <c r="F30" s="31" t="s">
        <v>994</v>
      </c>
      <c r="G30" s="123">
        <v>42280</v>
      </c>
      <c r="H30" s="123">
        <v>42280</v>
      </c>
      <c r="I30" s="26" t="s">
        <v>995</v>
      </c>
      <c r="J30" s="31" t="s">
        <v>624</v>
      </c>
      <c r="K30" s="125"/>
      <c r="L30" s="31">
        <v>54.01</v>
      </c>
      <c r="M30" s="31"/>
    </row>
    <row r="31" spans="1:13" s="15" customFormat="1">
      <c r="A31" s="48" t="s">
        <v>282</v>
      </c>
      <c r="B31" s="31" t="s">
        <v>283</v>
      </c>
      <c r="C31" s="31" t="s">
        <v>284</v>
      </c>
      <c r="D31" s="31" t="s">
        <v>993</v>
      </c>
      <c r="E31" s="123">
        <v>42277</v>
      </c>
      <c r="F31" s="31" t="s">
        <v>994</v>
      </c>
      <c r="G31" s="123">
        <v>42280</v>
      </c>
      <c r="H31" s="123">
        <v>42280</v>
      </c>
      <c r="I31" s="26" t="s">
        <v>995</v>
      </c>
      <c r="J31" s="31" t="s">
        <v>624</v>
      </c>
      <c r="K31" s="125"/>
      <c r="L31" s="31">
        <v>54.01</v>
      </c>
      <c r="M31" s="31"/>
    </row>
    <row r="32" spans="1:13" s="15" customFormat="1">
      <c r="A32" s="124" t="s">
        <v>228</v>
      </c>
      <c r="B32" s="124"/>
      <c r="C32" s="125" t="s">
        <v>230</v>
      </c>
      <c r="D32" s="31" t="s">
        <v>997</v>
      </c>
      <c r="E32" s="123">
        <v>42282</v>
      </c>
      <c r="F32" s="125" t="s">
        <v>998</v>
      </c>
      <c r="G32" s="123">
        <v>42283</v>
      </c>
      <c r="H32" s="123">
        <v>42283</v>
      </c>
      <c r="I32" s="26" t="s">
        <v>999</v>
      </c>
      <c r="J32" s="125" t="s">
        <v>307</v>
      </c>
      <c r="K32" s="125"/>
      <c r="L32" s="125">
        <v>17.52</v>
      </c>
      <c r="M32" s="31"/>
    </row>
    <row r="33" spans="1:13" s="15" customFormat="1">
      <c r="A33" s="124" t="s">
        <v>234</v>
      </c>
      <c r="B33" s="124"/>
      <c r="C33" s="125" t="s">
        <v>236</v>
      </c>
      <c r="D33" s="31" t="s">
        <v>997</v>
      </c>
      <c r="E33" s="123">
        <v>42282</v>
      </c>
      <c r="F33" s="125" t="s">
        <v>1000</v>
      </c>
      <c r="G33" s="123">
        <v>42283</v>
      </c>
      <c r="H33" s="123">
        <v>42283</v>
      </c>
      <c r="I33" s="26" t="s">
        <v>999</v>
      </c>
      <c r="J33" s="125" t="s">
        <v>307</v>
      </c>
      <c r="K33" s="125"/>
      <c r="L33" s="125">
        <v>17.52</v>
      </c>
      <c r="M33" s="31"/>
    </row>
    <row r="34" spans="1:13" s="15" customFormat="1">
      <c r="A34" s="124" t="s">
        <v>49</v>
      </c>
      <c r="B34" s="125" t="s">
        <v>595</v>
      </c>
      <c r="C34" s="125" t="s">
        <v>51</v>
      </c>
      <c r="D34" s="125" t="s">
        <v>1001</v>
      </c>
      <c r="E34" s="123">
        <v>42286</v>
      </c>
      <c r="F34" s="125" t="s">
        <v>1002</v>
      </c>
      <c r="G34" s="123">
        <v>42298</v>
      </c>
      <c r="H34" s="123">
        <v>42300</v>
      </c>
      <c r="I34" s="121" t="s">
        <v>1003</v>
      </c>
      <c r="J34" s="125" t="s">
        <v>1004</v>
      </c>
      <c r="K34" s="125"/>
      <c r="L34" s="125">
        <v>381.9</v>
      </c>
      <c r="M34" s="125"/>
    </row>
    <row r="35" spans="1:13" s="15" customFormat="1">
      <c r="A35" s="124" t="s">
        <v>1005</v>
      </c>
      <c r="B35" s="125" t="s">
        <v>1006</v>
      </c>
      <c r="C35" s="125" t="s">
        <v>1007</v>
      </c>
      <c r="D35" s="125" t="s">
        <v>1008</v>
      </c>
      <c r="E35" s="123">
        <v>42286</v>
      </c>
      <c r="F35" s="125" t="s">
        <v>447</v>
      </c>
      <c r="G35" s="123">
        <v>42290</v>
      </c>
      <c r="H35" s="123">
        <v>42293</v>
      </c>
      <c r="I35" s="121" t="s">
        <v>1009</v>
      </c>
      <c r="J35" s="125" t="s">
        <v>1010</v>
      </c>
      <c r="K35" s="125"/>
      <c r="L35" s="125">
        <v>179.55</v>
      </c>
      <c r="M35" s="125"/>
    </row>
    <row r="36" spans="1:13" s="15" customFormat="1">
      <c r="A36" s="124" t="s">
        <v>49</v>
      </c>
      <c r="B36" s="125" t="s">
        <v>595</v>
      </c>
      <c r="C36" s="125" t="s">
        <v>51</v>
      </c>
      <c r="D36" s="125" t="s">
        <v>1011</v>
      </c>
      <c r="E36" s="123">
        <v>42286</v>
      </c>
      <c r="F36" s="125" t="s">
        <v>543</v>
      </c>
      <c r="G36" s="123">
        <v>42293</v>
      </c>
      <c r="H36" s="123">
        <v>42293</v>
      </c>
      <c r="I36" s="121" t="s">
        <v>1012</v>
      </c>
      <c r="J36" s="125" t="s">
        <v>307</v>
      </c>
      <c r="K36" s="125"/>
      <c r="L36" s="125">
        <v>17.52</v>
      </c>
      <c r="M36" s="125"/>
    </row>
    <row r="37" spans="1:13" s="15" customFormat="1">
      <c r="A37" s="124" t="s">
        <v>449</v>
      </c>
      <c r="B37" s="125" t="s">
        <v>450</v>
      </c>
      <c r="C37" s="125" t="s">
        <v>451</v>
      </c>
      <c r="D37" s="125" t="s">
        <v>1013</v>
      </c>
      <c r="E37" s="123">
        <v>42291</v>
      </c>
      <c r="F37" s="125" t="s">
        <v>1014</v>
      </c>
      <c r="G37" s="123">
        <v>42297</v>
      </c>
      <c r="H37" s="123">
        <v>42297</v>
      </c>
      <c r="I37" s="121" t="s">
        <v>1015</v>
      </c>
      <c r="J37" s="125" t="s">
        <v>307</v>
      </c>
      <c r="K37" s="125"/>
      <c r="L37" s="125">
        <v>17.52</v>
      </c>
      <c r="M37" s="125"/>
    </row>
    <row r="38" spans="1:13" s="15" customFormat="1">
      <c r="A38" s="124" t="s">
        <v>449</v>
      </c>
      <c r="B38" s="125" t="s">
        <v>450</v>
      </c>
      <c r="C38" s="125" t="s">
        <v>451</v>
      </c>
      <c r="D38" s="125" t="s">
        <v>1013</v>
      </c>
      <c r="E38" s="123">
        <v>42291</v>
      </c>
      <c r="F38" s="125" t="s">
        <v>1014</v>
      </c>
      <c r="G38" s="123">
        <v>42298</v>
      </c>
      <c r="H38" s="123">
        <v>42298</v>
      </c>
      <c r="I38" s="121" t="s">
        <v>1015</v>
      </c>
      <c r="J38" s="125" t="s">
        <v>307</v>
      </c>
      <c r="K38" s="125"/>
      <c r="L38" s="125">
        <v>17.52</v>
      </c>
      <c r="M38" s="125"/>
    </row>
    <row r="39" spans="1:13" s="15" customFormat="1">
      <c r="A39" s="124" t="s">
        <v>449</v>
      </c>
      <c r="B39" s="125" t="s">
        <v>450</v>
      </c>
      <c r="C39" s="125" t="s">
        <v>451</v>
      </c>
      <c r="D39" s="125" t="s">
        <v>1013</v>
      </c>
      <c r="E39" s="123">
        <v>42291</v>
      </c>
      <c r="F39" s="125" t="s">
        <v>1016</v>
      </c>
      <c r="G39" s="123">
        <v>42299</v>
      </c>
      <c r="H39" s="123">
        <v>42299</v>
      </c>
      <c r="I39" s="121" t="s">
        <v>1015</v>
      </c>
      <c r="J39" s="125" t="s">
        <v>307</v>
      </c>
      <c r="K39" s="125"/>
      <c r="L39" s="125">
        <v>17.52</v>
      </c>
      <c r="M39" s="125"/>
    </row>
    <row r="40" spans="1:13" s="15" customFormat="1">
      <c r="A40" s="124" t="s">
        <v>449</v>
      </c>
      <c r="B40" s="125" t="s">
        <v>450</v>
      </c>
      <c r="C40" s="125" t="s">
        <v>451</v>
      </c>
      <c r="D40" s="125" t="s">
        <v>1013</v>
      </c>
      <c r="E40" s="123">
        <v>42291</v>
      </c>
      <c r="F40" s="125" t="s">
        <v>1016</v>
      </c>
      <c r="G40" s="123">
        <v>42300</v>
      </c>
      <c r="H40" s="123">
        <v>42300</v>
      </c>
      <c r="I40" s="121" t="s">
        <v>1015</v>
      </c>
      <c r="J40" s="125" t="s">
        <v>307</v>
      </c>
      <c r="K40" s="125"/>
      <c r="L40" s="125">
        <v>17.52</v>
      </c>
      <c r="M40" s="125"/>
    </row>
    <row r="41" spans="1:13" s="15" customFormat="1">
      <c r="A41" s="124" t="s">
        <v>449</v>
      </c>
      <c r="B41" s="125" t="s">
        <v>450</v>
      </c>
      <c r="C41" s="125" t="s">
        <v>451</v>
      </c>
      <c r="D41" s="125" t="s">
        <v>1013</v>
      </c>
      <c r="E41" s="123">
        <v>42291</v>
      </c>
      <c r="F41" s="125" t="s">
        <v>1017</v>
      </c>
      <c r="G41" s="123">
        <v>42304</v>
      </c>
      <c r="H41" s="123">
        <v>42308</v>
      </c>
      <c r="I41" s="121" t="s">
        <v>1015</v>
      </c>
      <c r="J41" s="125" t="s">
        <v>940</v>
      </c>
      <c r="K41" s="125"/>
      <c r="L41" s="125">
        <v>233.56</v>
      </c>
      <c r="M41" s="125"/>
    </row>
    <row r="42" spans="1:13" s="15" customFormat="1">
      <c r="A42" s="124" t="s">
        <v>912</v>
      </c>
      <c r="B42" s="125" t="s">
        <v>351</v>
      </c>
      <c r="C42" s="125" t="s">
        <v>747</v>
      </c>
      <c r="D42" s="125" t="s">
        <v>1018</v>
      </c>
      <c r="E42" s="123">
        <v>42284</v>
      </c>
      <c r="F42" s="125" t="s">
        <v>342</v>
      </c>
      <c r="G42" s="123">
        <v>42301</v>
      </c>
      <c r="H42" s="123">
        <v>42301</v>
      </c>
      <c r="I42" s="121" t="s">
        <v>1019</v>
      </c>
      <c r="J42" s="125" t="s">
        <v>624</v>
      </c>
      <c r="K42" s="125"/>
      <c r="L42" s="125">
        <v>54.01</v>
      </c>
      <c r="M42" s="125"/>
    </row>
    <row r="43" spans="1:13" s="15" customFormat="1">
      <c r="A43" s="124" t="s">
        <v>285</v>
      </c>
      <c r="B43" s="125" t="s">
        <v>286</v>
      </c>
      <c r="C43" s="125" t="s">
        <v>287</v>
      </c>
      <c r="D43" s="125" t="s">
        <v>1018</v>
      </c>
      <c r="E43" s="123">
        <v>42284</v>
      </c>
      <c r="F43" s="125" t="s">
        <v>342</v>
      </c>
      <c r="G43" s="123">
        <v>42301</v>
      </c>
      <c r="H43" s="123">
        <v>42301</v>
      </c>
      <c r="I43" s="121" t="s">
        <v>1019</v>
      </c>
      <c r="J43" s="125" t="s">
        <v>624</v>
      </c>
      <c r="K43" s="125"/>
      <c r="L43" s="125">
        <v>54.01</v>
      </c>
      <c r="M43" s="125"/>
    </row>
    <row r="44" spans="1:13" s="15" customFormat="1">
      <c r="A44" s="124" t="s">
        <v>290</v>
      </c>
      <c r="B44" s="125" t="s">
        <v>291</v>
      </c>
      <c r="C44" s="125" t="s">
        <v>626</v>
      </c>
      <c r="D44" s="125" t="s">
        <v>1018</v>
      </c>
      <c r="E44" s="123">
        <v>42284</v>
      </c>
      <c r="F44" s="125" t="s">
        <v>342</v>
      </c>
      <c r="G44" s="123">
        <v>42301</v>
      </c>
      <c r="H44" s="123">
        <v>42301</v>
      </c>
      <c r="I44" s="121" t="s">
        <v>1019</v>
      </c>
      <c r="J44" s="125" t="s">
        <v>624</v>
      </c>
      <c r="K44" s="125"/>
      <c r="L44" s="125">
        <v>54.01</v>
      </c>
      <c r="M44" s="125"/>
    </row>
    <row r="45" spans="1:13" s="15" customFormat="1">
      <c r="A45" s="124" t="s">
        <v>1020</v>
      </c>
      <c r="B45" s="125" t="s">
        <v>293</v>
      </c>
      <c r="C45" s="125" t="s">
        <v>1021</v>
      </c>
      <c r="D45" s="125" t="s">
        <v>1018</v>
      </c>
      <c r="E45" s="123">
        <v>42284</v>
      </c>
      <c r="F45" s="125" t="s">
        <v>342</v>
      </c>
      <c r="G45" s="123">
        <v>42301</v>
      </c>
      <c r="H45" s="123">
        <v>42301</v>
      </c>
      <c r="I45" s="121" t="s">
        <v>1019</v>
      </c>
      <c r="J45" s="125" t="s">
        <v>624</v>
      </c>
      <c r="K45" s="125"/>
      <c r="L45" s="125">
        <v>54.01</v>
      </c>
      <c r="M45" s="125"/>
    </row>
    <row r="46" spans="1:13" s="15" customFormat="1">
      <c r="A46" s="48" t="s">
        <v>605</v>
      </c>
      <c r="B46" s="31" t="s">
        <v>606</v>
      </c>
      <c r="C46" s="31" t="s">
        <v>741</v>
      </c>
      <c r="D46" s="31" t="s">
        <v>1022</v>
      </c>
      <c r="E46" s="123">
        <v>42296</v>
      </c>
      <c r="F46" s="31" t="s">
        <v>653</v>
      </c>
      <c r="G46" s="123">
        <v>42299</v>
      </c>
      <c r="H46" s="123">
        <v>42299</v>
      </c>
      <c r="I46" s="26" t="s">
        <v>1023</v>
      </c>
      <c r="J46" s="125" t="s">
        <v>20</v>
      </c>
      <c r="K46" s="125"/>
      <c r="L46" s="125">
        <v>17.52</v>
      </c>
      <c r="M46" s="31"/>
    </row>
    <row r="47" spans="1:13" s="15" customFormat="1">
      <c r="A47" s="48" t="s">
        <v>561</v>
      </c>
      <c r="B47" s="31" t="s">
        <v>562</v>
      </c>
      <c r="C47" s="31" t="s">
        <v>1024</v>
      </c>
      <c r="D47" s="31" t="s">
        <v>772</v>
      </c>
      <c r="E47" s="123">
        <v>42296</v>
      </c>
      <c r="F47" s="31" t="s">
        <v>460</v>
      </c>
      <c r="G47" s="123">
        <v>42300</v>
      </c>
      <c r="H47" s="123">
        <v>42300</v>
      </c>
      <c r="I47" s="26" t="s">
        <v>984</v>
      </c>
      <c r="J47" s="125" t="s">
        <v>20</v>
      </c>
      <c r="K47" s="125"/>
      <c r="L47" s="125">
        <v>17.52</v>
      </c>
      <c r="M47" s="31"/>
    </row>
  </sheetData>
  <mergeCells count="3">
    <mergeCell ref="A4:M4"/>
    <mergeCell ref="A5:M5"/>
    <mergeCell ref="A6:M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Normal="100" workbookViewId="0">
      <selection activeCell="A2" sqref="A2:M27"/>
    </sheetView>
  </sheetViews>
  <sheetFormatPr defaultRowHeight="12.75"/>
  <cols>
    <col min="1" max="1" width="30.7109375" style="15"/>
    <col min="2" max="4" width="16.42578125" style="15"/>
    <col min="5" max="5" width="17.42578125" style="15"/>
    <col min="6" max="6" width="15.140625" style="15"/>
    <col min="7" max="7" width="15.5703125" style="15"/>
    <col min="8" max="8" width="16.140625" style="15"/>
    <col min="9" max="9" width="16.7109375" style="15"/>
    <col min="10" max="10" width="22.7109375" style="15"/>
    <col min="11" max="11" width="14.5703125" style="15"/>
    <col min="12" max="12" width="21" style="15"/>
    <col min="13" max="13" width="24.140625" style="15"/>
    <col min="14" max="1025" width="11.5703125"/>
  </cols>
  <sheetData>
    <row r="1" spans="1:13" ht="126.4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54.75" customHeight="1">
      <c r="A2" s="162" t="s">
        <v>833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47.25">
      <c r="A3" s="54" t="s">
        <v>1</v>
      </c>
      <c r="B3" s="54" t="s">
        <v>2</v>
      </c>
      <c r="C3" s="54" t="s">
        <v>3</v>
      </c>
      <c r="D3" s="54" t="s">
        <v>4</v>
      </c>
      <c r="E3" s="55" t="s">
        <v>5</v>
      </c>
      <c r="F3" s="54" t="s">
        <v>6</v>
      </c>
      <c r="G3" s="147" t="s">
        <v>7</v>
      </c>
      <c r="H3" s="147" t="s">
        <v>8</v>
      </c>
      <c r="I3" s="55" t="s">
        <v>9</v>
      </c>
      <c r="J3" s="54" t="s">
        <v>10</v>
      </c>
      <c r="K3" s="55" t="s">
        <v>11</v>
      </c>
      <c r="L3" s="55" t="s">
        <v>12</v>
      </c>
      <c r="M3" s="54" t="s">
        <v>13</v>
      </c>
    </row>
    <row r="4" spans="1:13" ht="42.75">
      <c r="A4" s="56" t="s">
        <v>14</v>
      </c>
      <c r="B4" s="57" t="s">
        <v>15</v>
      </c>
      <c r="C4" s="57" t="s">
        <v>16</v>
      </c>
      <c r="D4" s="57" t="s">
        <v>17</v>
      </c>
      <c r="E4" s="58">
        <v>42040</v>
      </c>
      <c r="F4" s="59" t="s">
        <v>18</v>
      </c>
      <c r="G4" s="72">
        <v>42041</v>
      </c>
      <c r="H4" s="72">
        <v>42041</v>
      </c>
      <c r="I4" s="60" t="s">
        <v>19</v>
      </c>
      <c r="J4" s="57" t="s">
        <v>20</v>
      </c>
      <c r="K4" s="61"/>
      <c r="L4" s="57">
        <v>17.52</v>
      </c>
      <c r="M4" s="48"/>
    </row>
    <row r="5" spans="1:13" ht="27.95" customHeight="1">
      <c r="A5" s="56" t="s">
        <v>21</v>
      </c>
      <c r="B5" s="57" t="s">
        <v>22</v>
      </c>
      <c r="C5" s="57" t="s">
        <v>23</v>
      </c>
      <c r="D5" s="57" t="s">
        <v>24</v>
      </c>
      <c r="E5" s="58">
        <v>42045</v>
      </c>
      <c r="F5" s="57" t="s">
        <v>25</v>
      </c>
      <c r="G5" s="72">
        <v>42060</v>
      </c>
      <c r="H5" s="72">
        <v>42061</v>
      </c>
      <c r="I5" s="60" t="s">
        <v>26</v>
      </c>
      <c r="J5" s="57" t="s">
        <v>27</v>
      </c>
      <c r="K5" s="61">
        <v>1724.27</v>
      </c>
      <c r="L5" s="57">
        <v>308.83</v>
      </c>
      <c r="M5" s="48"/>
    </row>
    <row r="6" spans="1:13" ht="42.75">
      <c r="A6" s="56" t="s">
        <v>14</v>
      </c>
      <c r="B6" s="57" t="s">
        <v>15</v>
      </c>
      <c r="C6" s="57" t="s">
        <v>16</v>
      </c>
      <c r="D6" s="57" t="s">
        <v>28</v>
      </c>
      <c r="E6" s="58">
        <v>42046</v>
      </c>
      <c r="F6" s="59" t="s">
        <v>18</v>
      </c>
      <c r="G6" s="72">
        <v>42046</v>
      </c>
      <c r="H6" s="72">
        <v>42046</v>
      </c>
      <c r="I6" s="60" t="s">
        <v>29</v>
      </c>
      <c r="J6" s="57" t="s">
        <v>20</v>
      </c>
      <c r="K6" s="61"/>
      <c r="L6" s="57">
        <v>17.52</v>
      </c>
      <c r="M6" s="48"/>
    </row>
    <row r="7" spans="1:13" ht="42.75">
      <c r="A7" s="56" t="s">
        <v>14</v>
      </c>
      <c r="B7" s="57" t="s">
        <v>15</v>
      </c>
      <c r="C7" s="57" t="s">
        <v>16</v>
      </c>
      <c r="D7" s="57" t="s">
        <v>30</v>
      </c>
      <c r="E7" s="58">
        <v>42059</v>
      </c>
      <c r="F7" s="59" t="s">
        <v>31</v>
      </c>
      <c r="G7" s="72">
        <v>42059</v>
      </c>
      <c r="H7" s="72">
        <v>42059</v>
      </c>
      <c r="I7" s="60" t="s">
        <v>32</v>
      </c>
      <c r="J7" s="57" t="s">
        <v>20</v>
      </c>
      <c r="K7" s="61"/>
      <c r="L7" s="57">
        <v>17.52</v>
      </c>
      <c r="M7" s="48"/>
    </row>
    <row r="8" spans="1:13" ht="28.5">
      <c r="A8" s="150" t="s">
        <v>33</v>
      </c>
      <c r="B8" s="57" t="s">
        <v>34</v>
      </c>
      <c r="C8" s="57" t="s">
        <v>35</v>
      </c>
      <c r="D8" s="62" t="s">
        <v>36</v>
      </c>
      <c r="E8" s="58">
        <v>42054</v>
      </c>
      <c r="F8" s="151" t="s">
        <v>25</v>
      </c>
      <c r="G8" s="72">
        <v>42059</v>
      </c>
      <c r="H8" s="72">
        <v>42061</v>
      </c>
      <c r="I8" s="60" t="s">
        <v>37</v>
      </c>
      <c r="J8" s="57" t="s">
        <v>38</v>
      </c>
      <c r="K8" s="61">
        <f>1668+48.67+7.6</f>
        <v>1724.27</v>
      </c>
      <c r="L8" s="151">
        <v>546.39</v>
      </c>
      <c r="M8" s="48"/>
    </row>
    <row r="9" spans="1:13" ht="28.5">
      <c r="A9" s="150"/>
      <c r="B9" s="57" t="s">
        <v>34</v>
      </c>
      <c r="C9" s="57" t="s">
        <v>35</v>
      </c>
      <c r="D9" s="62" t="s">
        <v>39</v>
      </c>
      <c r="E9" s="58">
        <v>42048</v>
      </c>
      <c r="F9" s="151"/>
      <c r="G9" s="72"/>
      <c r="H9" s="148" t="s">
        <v>40</v>
      </c>
      <c r="I9" s="60"/>
      <c r="J9" s="57"/>
      <c r="K9" s="61">
        <f>120+7.6</f>
        <v>127.6</v>
      </c>
      <c r="L9" s="151"/>
      <c r="M9" s="48"/>
    </row>
    <row r="10" spans="1:13" ht="26.85" customHeight="1">
      <c r="A10" s="150"/>
      <c r="B10" s="57" t="s">
        <v>34</v>
      </c>
      <c r="C10" s="57" t="s">
        <v>35</v>
      </c>
      <c r="D10" s="152" t="s">
        <v>41</v>
      </c>
      <c r="E10" s="153">
        <v>42054</v>
      </c>
      <c r="F10" s="151"/>
      <c r="G10" s="72"/>
      <c r="H10" s="148" t="s">
        <v>42</v>
      </c>
      <c r="I10" s="60"/>
      <c r="J10" s="57"/>
      <c r="K10" s="61">
        <f>7.6+120</f>
        <v>127.6</v>
      </c>
      <c r="L10" s="151"/>
      <c r="M10" s="48"/>
    </row>
    <row r="11" spans="1:13" ht="28.5">
      <c r="A11" s="150"/>
      <c r="B11" s="57" t="s">
        <v>34</v>
      </c>
      <c r="C11" s="57" t="s">
        <v>35</v>
      </c>
      <c r="D11" s="152"/>
      <c r="E11" s="153"/>
      <c r="F11" s="151"/>
      <c r="G11" s="72"/>
      <c r="H11" s="148" t="s">
        <v>43</v>
      </c>
      <c r="I11" s="60"/>
      <c r="J11" s="57"/>
      <c r="K11" s="61">
        <f>1218.9+24.64+7.6</f>
        <v>1251.1400000000001</v>
      </c>
      <c r="L11" s="151"/>
      <c r="M11" s="48"/>
    </row>
    <row r="12" spans="1:13" ht="57">
      <c r="A12" s="56" t="s">
        <v>49</v>
      </c>
      <c r="B12" s="57" t="s">
        <v>50</v>
      </c>
      <c r="C12" s="57" t="s">
        <v>51</v>
      </c>
      <c r="D12" s="151" t="s">
        <v>52</v>
      </c>
      <c r="E12" s="58">
        <v>42058</v>
      </c>
      <c r="F12" s="59" t="s">
        <v>53</v>
      </c>
      <c r="G12" s="72">
        <v>42063</v>
      </c>
      <c r="H12" s="72">
        <v>42063</v>
      </c>
      <c r="I12" s="65" t="s">
        <v>54</v>
      </c>
      <c r="J12" s="57" t="s">
        <v>20</v>
      </c>
      <c r="K12" s="61"/>
      <c r="L12" s="57">
        <v>17.52</v>
      </c>
      <c r="M12" s="48"/>
    </row>
    <row r="13" spans="1:13" ht="57">
      <c r="A13" s="56" t="s">
        <v>55</v>
      </c>
      <c r="B13" s="57" t="s">
        <v>56</v>
      </c>
      <c r="C13" s="57" t="s">
        <v>57</v>
      </c>
      <c r="D13" s="151"/>
      <c r="E13" s="58">
        <v>42058</v>
      </c>
      <c r="F13" s="59" t="s">
        <v>58</v>
      </c>
      <c r="G13" s="72">
        <v>42063</v>
      </c>
      <c r="H13" s="72">
        <v>42063</v>
      </c>
      <c r="I13" s="65" t="s">
        <v>54</v>
      </c>
      <c r="J13" s="57" t="s">
        <v>20</v>
      </c>
      <c r="K13" s="61"/>
      <c r="L13" s="57">
        <v>17.52</v>
      </c>
      <c r="M13" s="48"/>
    </row>
    <row r="14" spans="1:13" ht="57">
      <c r="A14" s="56" t="s">
        <v>59</v>
      </c>
      <c r="B14" s="141" t="s">
        <v>60</v>
      </c>
      <c r="C14" s="141" t="s">
        <v>61</v>
      </c>
      <c r="D14" s="151"/>
      <c r="E14" s="58">
        <v>42058</v>
      </c>
      <c r="F14" s="59" t="s">
        <v>62</v>
      </c>
      <c r="G14" s="72">
        <v>42063</v>
      </c>
      <c r="H14" s="72">
        <v>42063</v>
      </c>
      <c r="I14" s="65" t="s">
        <v>54</v>
      </c>
      <c r="J14" s="57" t="s">
        <v>20</v>
      </c>
      <c r="K14" s="61"/>
      <c r="L14" s="57">
        <v>17.52</v>
      </c>
      <c r="M14" s="48"/>
    </row>
    <row r="15" spans="1:13" ht="57">
      <c r="A15" s="56" t="s">
        <v>49</v>
      </c>
      <c r="B15" s="57" t="s">
        <v>64</v>
      </c>
      <c r="C15" s="57" t="s">
        <v>65</v>
      </c>
      <c r="D15" s="151" t="s">
        <v>71</v>
      </c>
      <c r="E15" s="58">
        <v>42058</v>
      </c>
      <c r="F15" s="59" t="s">
        <v>66</v>
      </c>
      <c r="G15" s="72">
        <v>42062</v>
      </c>
      <c r="H15" s="72">
        <v>42062</v>
      </c>
      <c r="I15" s="65" t="s">
        <v>54</v>
      </c>
      <c r="J15" s="57" t="s">
        <v>20</v>
      </c>
      <c r="K15" s="61"/>
      <c r="L15" s="57">
        <v>17.52</v>
      </c>
      <c r="M15" s="48"/>
    </row>
    <row r="16" spans="1:13" ht="57">
      <c r="A16" s="56" t="s">
        <v>55</v>
      </c>
      <c r="B16" s="57" t="s">
        <v>56</v>
      </c>
      <c r="C16" s="57" t="s">
        <v>57</v>
      </c>
      <c r="D16" s="151"/>
      <c r="E16" s="58">
        <v>42058</v>
      </c>
      <c r="F16" s="59" t="s">
        <v>66</v>
      </c>
      <c r="G16" s="72">
        <v>42062</v>
      </c>
      <c r="H16" s="72">
        <v>42062</v>
      </c>
      <c r="I16" s="65" t="s">
        <v>54</v>
      </c>
      <c r="J16" s="57" t="s">
        <v>20</v>
      </c>
      <c r="K16" s="61"/>
      <c r="L16" s="57">
        <v>17.52</v>
      </c>
      <c r="M16" s="48"/>
    </row>
    <row r="17" spans="1:13" ht="57">
      <c r="A17" s="56" t="s">
        <v>68</v>
      </c>
      <c r="B17" s="57" t="s">
        <v>69</v>
      </c>
      <c r="C17" s="57" t="s">
        <v>70</v>
      </c>
      <c r="D17" s="151"/>
      <c r="E17" s="58">
        <v>42058</v>
      </c>
      <c r="F17" s="59" t="s">
        <v>58</v>
      </c>
      <c r="G17" s="72">
        <v>42062</v>
      </c>
      <c r="H17" s="72">
        <v>42062</v>
      </c>
      <c r="I17" s="65" t="s">
        <v>54</v>
      </c>
      <c r="J17" s="57" t="s">
        <v>20</v>
      </c>
      <c r="K17" s="61"/>
      <c r="L17" s="57">
        <v>17.52</v>
      </c>
      <c r="M17" s="48"/>
    </row>
    <row r="18" spans="1:13" ht="57">
      <c r="A18" s="56" t="s">
        <v>59</v>
      </c>
      <c r="B18" s="141" t="s">
        <v>60</v>
      </c>
      <c r="C18" s="141" t="s">
        <v>61</v>
      </c>
      <c r="D18" s="151"/>
      <c r="E18" s="58">
        <v>42058</v>
      </c>
      <c r="F18" s="59" t="s">
        <v>66</v>
      </c>
      <c r="G18" s="72">
        <v>42062</v>
      </c>
      <c r="H18" s="72">
        <v>42062</v>
      </c>
      <c r="I18" s="65" t="s">
        <v>54</v>
      </c>
      <c r="J18" s="57" t="s">
        <v>20</v>
      </c>
      <c r="K18" s="61"/>
      <c r="L18" s="57">
        <v>17.52</v>
      </c>
      <c r="M18" s="48"/>
    </row>
    <row r="19" spans="1:13" ht="57">
      <c r="A19" s="56" t="s">
        <v>63</v>
      </c>
      <c r="B19" s="57" t="s">
        <v>64</v>
      </c>
      <c r="C19" s="57" t="s">
        <v>65</v>
      </c>
      <c r="D19" s="151"/>
      <c r="E19" s="58">
        <v>42058</v>
      </c>
      <c r="F19" s="59" t="s">
        <v>66</v>
      </c>
      <c r="G19" s="72">
        <v>42062</v>
      </c>
      <c r="H19" s="72">
        <v>42062</v>
      </c>
      <c r="I19" s="65" t="s">
        <v>54</v>
      </c>
      <c r="J19" s="57" t="s">
        <v>20</v>
      </c>
      <c r="K19" s="61"/>
      <c r="L19" s="57">
        <v>17.52</v>
      </c>
      <c r="M19" s="48"/>
    </row>
    <row r="20" spans="1:13" ht="57">
      <c r="A20" s="56" t="s">
        <v>59</v>
      </c>
      <c r="B20" s="141" t="s">
        <v>60</v>
      </c>
      <c r="C20" s="141" t="s">
        <v>61</v>
      </c>
      <c r="D20" s="151" t="s">
        <v>72</v>
      </c>
      <c r="E20" s="58">
        <v>42058</v>
      </c>
      <c r="F20" s="59" t="s">
        <v>73</v>
      </c>
      <c r="G20" s="72">
        <v>42060</v>
      </c>
      <c r="H20" s="72">
        <v>42060</v>
      </c>
      <c r="I20" s="65" t="s">
        <v>54</v>
      </c>
      <c r="J20" s="57" t="s">
        <v>20</v>
      </c>
      <c r="K20" s="61"/>
      <c r="L20" s="57">
        <v>17.52</v>
      </c>
      <c r="M20" s="48"/>
    </row>
    <row r="21" spans="1:13" ht="57">
      <c r="A21" s="56" t="s">
        <v>55</v>
      </c>
      <c r="B21" s="57" t="s">
        <v>56</v>
      </c>
      <c r="C21" s="57" t="s">
        <v>57</v>
      </c>
      <c r="D21" s="151"/>
      <c r="E21" s="58">
        <v>42058</v>
      </c>
      <c r="F21" s="59" t="s">
        <v>74</v>
      </c>
      <c r="G21" s="72">
        <v>42060</v>
      </c>
      <c r="H21" s="72">
        <v>42060</v>
      </c>
      <c r="I21" s="65" t="s">
        <v>54</v>
      </c>
      <c r="J21" s="57" t="s">
        <v>20</v>
      </c>
      <c r="K21" s="61"/>
      <c r="L21" s="57">
        <v>17.52</v>
      </c>
      <c r="M21" s="48"/>
    </row>
    <row r="22" spans="1:13" ht="57">
      <c r="A22" s="56" t="s">
        <v>59</v>
      </c>
      <c r="B22" s="141" t="s">
        <v>60</v>
      </c>
      <c r="C22" s="141" t="s">
        <v>61</v>
      </c>
      <c r="D22" s="151"/>
      <c r="E22" s="58">
        <v>42058</v>
      </c>
      <c r="F22" s="59" t="s">
        <v>75</v>
      </c>
      <c r="G22" s="72">
        <v>42061</v>
      </c>
      <c r="H22" s="72">
        <v>42061</v>
      </c>
      <c r="I22" s="65" t="s">
        <v>54</v>
      </c>
      <c r="J22" s="57" t="s">
        <v>20</v>
      </c>
      <c r="K22" s="61"/>
      <c r="L22" s="57">
        <v>17.52</v>
      </c>
      <c r="M22" s="48"/>
    </row>
    <row r="23" spans="1:13" ht="57">
      <c r="A23" s="56" t="s">
        <v>68</v>
      </c>
      <c r="B23" s="57" t="s">
        <v>69</v>
      </c>
      <c r="C23" s="57" t="s">
        <v>70</v>
      </c>
      <c r="D23" s="151"/>
      <c r="E23" s="58">
        <v>42058</v>
      </c>
      <c r="F23" s="59" t="s">
        <v>75</v>
      </c>
      <c r="G23" s="72">
        <v>42061</v>
      </c>
      <c r="H23" s="72">
        <v>42061</v>
      </c>
      <c r="I23" s="65" t="s">
        <v>54</v>
      </c>
      <c r="J23" s="57" t="s">
        <v>20</v>
      </c>
      <c r="K23" s="61"/>
      <c r="L23" s="57">
        <v>17.52</v>
      </c>
      <c r="M23" s="48"/>
    </row>
    <row r="24" spans="1:13" ht="57">
      <c r="A24" s="56" t="s">
        <v>49</v>
      </c>
      <c r="B24" s="57" t="s">
        <v>50</v>
      </c>
      <c r="C24" s="57" t="s">
        <v>51</v>
      </c>
      <c r="D24" s="151" t="s">
        <v>120</v>
      </c>
      <c r="E24" s="58">
        <v>42058</v>
      </c>
      <c r="F24" s="59" t="s">
        <v>66</v>
      </c>
      <c r="G24" s="72">
        <v>42059</v>
      </c>
      <c r="H24" s="72">
        <v>42059</v>
      </c>
      <c r="I24" s="65" t="s">
        <v>54</v>
      </c>
      <c r="J24" s="57" t="s">
        <v>20</v>
      </c>
      <c r="K24" s="61"/>
      <c r="L24" s="57">
        <v>17.52</v>
      </c>
      <c r="M24" s="48"/>
    </row>
    <row r="25" spans="1:13" ht="57">
      <c r="A25" s="56" t="s">
        <v>55</v>
      </c>
      <c r="B25" s="57" t="s">
        <v>56</v>
      </c>
      <c r="C25" s="57" t="s">
        <v>57</v>
      </c>
      <c r="D25" s="151"/>
      <c r="E25" s="58">
        <v>42058</v>
      </c>
      <c r="F25" s="59" t="s">
        <v>66</v>
      </c>
      <c r="G25" s="72">
        <v>42059</v>
      </c>
      <c r="H25" s="72">
        <v>42059</v>
      </c>
      <c r="I25" s="65" t="s">
        <v>54</v>
      </c>
      <c r="J25" s="57" t="s">
        <v>20</v>
      </c>
      <c r="K25" s="61"/>
      <c r="L25" s="57">
        <v>17.52</v>
      </c>
      <c r="M25" s="48"/>
    </row>
    <row r="26" spans="1:13" ht="57">
      <c r="A26" s="56" t="s">
        <v>68</v>
      </c>
      <c r="B26" s="57" t="s">
        <v>69</v>
      </c>
      <c r="C26" s="57" t="s">
        <v>70</v>
      </c>
      <c r="D26" s="151"/>
      <c r="E26" s="58">
        <v>42058</v>
      </c>
      <c r="F26" s="59" t="s">
        <v>58</v>
      </c>
      <c r="G26" s="72">
        <v>42059</v>
      </c>
      <c r="H26" s="72">
        <v>42059</v>
      </c>
      <c r="I26" s="65" t="s">
        <v>54</v>
      </c>
      <c r="J26" s="57" t="s">
        <v>20</v>
      </c>
      <c r="K26" s="61"/>
      <c r="L26" s="57">
        <v>17.52</v>
      </c>
      <c r="M26" s="48"/>
    </row>
    <row r="27" spans="1:13" ht="71.25">
      <c r="A27" s="56" t="s">
        <v>219</v>
      </c>
      <c r="B27" s="141" t="s">
        <v>220</v>
      </c>
      <c r="C27" s="141" t="s">
        <v>221</v>
      </c>
      <c r="D27" s="62" t="s">
        <v>222</v>
      </c>
      <c r="E27" s="58">
        <v>42061</v>
      </c>
      <c r="F27" s="65" t="s">
        <v>223</v>
      </c>
      <c r="G27" s="72">
        <v>42062</v>
      </c>
      <c r="H27" s="72">
        <v>42062</v>
      </c>
      <c r="I27" s="65" t="s">
        <v>224</v>
      </c>
      <c r="J27" s="57" t="s">
        <v>20</v>
      </c>
      <c r="K27" s="61"/>
      <c r="L27" s="57">
        <v>17.52</v>
      </c>
      <c r="M27" s="48"/>
    </row>
    <row r="28" spans="1:13">
      <c r="G28" s="22"/>
      <c r="H28" s="22"/>
    </row>
    <row r="29" spans="1:13">
      <c r="G29" s="22"/>
      <c r="H29" s="22"/>
    </row>
    <row r="30" spans="1:13">
      <c r="G30" s="22"/>
      <c r="H30" s="22"/>
    </row>
    <row r="31" spans="1:13">
      <c r="G31" s="22"/>
      <c r="H31" s="22"/>
    </row>
    <row r="32" spans="1:13">
      <c r="G32" s="22"/>
      <c r="H32" s="22"/>
    </row>
    <row r="33" spans="7:8">
      <c r="G33" s="22"/>
      <c r="H33" s="22"/>
    </row>
    <row r="34" spans="7:8">
      <c r="G34" s="22"/>
      <c r="H34" s="22"/>
    </row>
    <row r="35" spans="7:8">
      <c r="G35" s="22"/>
      <c r="H35" s="22"/>
    </row>
    <row r="36" spans="7:8">
      <c r="G36" s="22"/>
      <c r="H36" s="22"/>
    </row>
    <row r="37" spans="7:8">
      <c r="G37" s="22"/>
      <c r="H37" s="22"/>
    </row>
    <row r="38" spans="7:8">
      <c r="G38" s="22"/>
      <c r="H38" s="22"/>
    </row>
    <row r="39" spans="7:8">
      <c r="G39" s="22"/>
      <c r="H39" s="22"/>
    </row>
    <row r="40" spans="7:8">
      <c r="G40" s="22"/>
      <c r="H40" s="22"/>
    </row>
    <row r="41" spans="7:8">
      <c r="G41" s="22"/>
      <c r="H41" s="22"/>
    </row>
    <row r="42" spans="7:8">
      <c r="G42" s="22"/>
      <c r="H42" s="22"/>
    </row>
    <row r="43" spans="7:8">
      <c r="G43" s="22"/>
      <c r="H43" s="22"/>
    </row>
    <row r="44" spans="7:8">
      <c r="G44" s="22"/>
      <c r="H44" s="22"/>
    </row>
    <row r="45" spans="7:8">
      <c r="G45" s="22"/>
      <c r="H45" s="22"/>
    </row>
    <row r="46" spans="7:8">
      <c r="G46" s="22"/>
      <c r="H46" s="22"/>
    </row>
    <row r="47" spans="7:8">
      <c r="G47" s="22"/>
      <c r="H47" s="22"/>
    </row>
    <row r="48" spans="7:8">
      <c r="G48" s="22"/>
      <c r="H48" s="22"/>
    </row>
    <row r="49" spans="7:8">
      <c r="G49" s="22"/>
      <c r="H49" s="22"/>
    </row>
    <row r="50" spans="7:8">
      <c r="G50" s="22"/>
      <c r="H50" s="22"/>
    </row>
    <row r="51" spans="7:8">
      <c r="G51" s="22"/>
      <c r="H51" s="22"/>
    </row>
    <row r="52" spans="7:8">
      <c r="G52" s="22"/>
      <c r="H52" s="22"/>
    </row>
    <row r="53" spans="7:8">
      <c r="G53" s="22"/>
      <c r="H53" s="22"/>
    </row>
    <row r="54" spans="7:8">
      <c r="G54" s="22"/>
      <c r="H54" s="22"/>
    </row>
    <row r="55" spans="7:8">
      <c r="G55" s="22"/>
      <c r="H55" s="22"/>
    </row>
    <row r="56" spans="7:8">
      <c r="G56" s="22"/>
      <c r="H56" s="22"/>
    </row>
    <row r="57" spans="7:8">
      <c r="G57" s="22"/>
      <c r="H57" s="22"/>
    </row>
    <row r="58" spans="7:8">
      <c r="G58" s="22"/>
      <c r="H58" s="22"/>
    </row>
    <row r="59" spans="7:8">
      <c r="G59" s="22"/>
      <c r="H59" s="22"/>
    </row>
    <row r="60" spans="7:8">
      <c r="G60" s="22"/>
      <c r="H60" s="22"/>
    </row>
    <row r="61" spans="7:8">
      <c r="G61" s="22"/>
      <c r="H61" s="22"/>
    </row>
    <row r="62" spans="7:8">
      <c r="G62" s="22"/>
      <c r="H62" s="22"/>
    </row>
    <row r="63" spans="7:8">
      <c r="G63" s="22"/>
      <c r="H63" s="22"/>
    </row>
    <row r="64" spans="7:8">
      <c r="G64" s="22"/>
      <c r="H64" s="22"/>
    </row>
    <row r="65" spans="7:8">
      <c r="G65" s="22"/>
      <c r="H65" s="22"/>
    </row>
    <row r="66" spans="7:8">
      <c r="G66" s="22"/>
      <c r="H66" s="22"/>
    </row>
    <row r="67" spans="7:8">
      <c r="G67" s="22"/>
      <c r="H67" s="22"/>
    </row>
    <row r="68" spans="7:8">
      <c r="G68" s="22"/>
      <c r="H68" s="22"/>
    </row>
    <row r="69" spans="7:8">
      <c r="G69" s="22"/>
      <c r="H69" s="22"/>
    </row>
    <row r="70" spans="7:8">
      <c r="G70" s="22"/>
      <c r="H70" s="22"/>
    </row>
    <row r="71" spans="7:8">
      <c r="G71" s="22"/>
      <c r="H71" s="22"/>
    </row>
    <row r="72" spans="7:8">
      <c r="G72" s="22"/>
      <c r="H72" s="22"/>
    </row>
    <row r="73" spans="7:8">
      <c r="G73" s="22"/>
      <c r="H73" s="22"/>
    </row>
    <row r="74" spans="7:8">
      <c r="G74" s="22"/>
      <c r="H74" s="22"/>
    </row>
    <row r="75" spans="7:8">
      <c r="G75" s="22"/>
      <c r="H75" s="22"/>
    </row>
    <row r="76" spans="7:8">
      <c r="G76" s="22"/>
      <c r="H76" s="22"/>
    </row>
    <row r="77" spans="7:8">
      <c r="G77" s="22"/>
      <c r="H77" s="22"/>
    </row>
    <row r="78" spans="7:8">
      <c r="G78" s="22"/>
      <c r="H78" s="22"/>
    </row>
    <row r="79" spans="7:8">
      <c r="G79" s="22"/>
      <c r="H79" s="22"/>
    </row>
    <row r="80" spans="7:8">
      <c r="G80" s="22"/>
      <c r="H80" s="22"/>
    </row>
    <row r="81" spans="7:8">
      <c r="G81" s="22"/>
      <c r="H81" s="22"/>
    </row>
    <row r="82" spans="7:8">
      <c r="G82" s="22"/>
      <c r="H82" s="22"/>
    </row>
    <row r="83" spans="7:8">
      <c r="G83" s="22"/>
      <c r="H83" s="22"/>
    </row>
    <row r="84" spans="7:8">
      <c r="G84" s="22"/>
      <c r="H84" s="22"/>
    </row>
    <row r="85" spans="7:8">
      <c r="G85" s="22"/>
      <c r="H85" s="22"/>
    </row>
    <row r="86" spans="7:8">
      <c r="G86" s="22"/>
      <c r="H86" s="22"/>
    </row>
    <row r="87" spans="7:8">
      <c r="G87" s="22"/>
      <c r="H87" s="22"/>
    </row>
    <row r="88" spans="7:8">
      <c r="G88" s="22"/>
      <c r="H88" s="22"/>
    </row>
    <row r="89" spans="7:8">
      <c r="G89" s="22"/>
      <c r="H89" s="22"/>
    </row>
    <row r="90" spans="7:8">
      <c r="G90" s="22"/>
      <c r="H90" s="22"/>
    </row>
    <row r="91" spans="7:8">
      <c r="G91" s="22"/>
      <c r="H91" s="22"/>
    </row>
    <row r="92" spans="7:8">
      <c r="G92" s="22"/>
      <c r="H92" s="22"/>
    </row>
    <row r="93" spans="7:8">
      <c r="G93" s="22"/>
      <c r="H93" s="22"/>
    </row>
  </sheetData>
  <mergeCells count="11">
    <mergeCell ref="D12:D14"/>
    <mergeCell ref="D15:D19"/>
    <mergeCell ref="D20:D23"/>
    <mergeCell ref="D24:D26"/>
    <mergeCell ref="A1:M1"/>
    <mergeCell ref="A2:M2"/>
    <mergeCell ref="A8:A11"/>
    <mergeCell ref="F8:F11"/>
    <mergeCell ref="L8:L11"/>
    <mergeCell ref="D10:D11"/>
    <mergeCell ref="E10:E11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zoomScale="90" zoomScaleNormal="90" workbookViewId="0">
      <selection activeCell="A2" sqref="A2:M110"/>
    </sheetView>
  </sheetViews>
  <sheetFormatPr defaultRowHeight="12.75"/>
  <cols>
    <col min="1" max="1" width="37.42578125"/>
    <col min="2" max="3" width="18.85546875"/>
    <col min="4" max="4" width="21.140625" customWidth="1"/>
    <col min="5" max="5" width="16.28515625"/>
    <col min="6" max="6" width="19"/>
    <col min="7" max="7" width="20.140625"/>
    <col min="8" max="8" width="18.28515625"/>
    <col min="9" max="9" width="17.85546875"/>
    <col min="10" max="10" width="21.28515625"/>
    <col min="11" max="11" width="11.5703125"/>
    <col min="12" max="12" width="14.140625"/>
    <col min="13" max="13" width="18.85546875"/>
    <col min="14" max="1025" width="11.5703125"/>
  </cols>
  <sheetData>
    <row r="1" spans="1:13" ht="126.4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54.75" customHeight="1">
      <c r="A2" s="162" t="s">
        <v>834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>
      <c r="A3" s="42"/>
      <c r="B3" s="42"/>
      <c r="C3" s="42"/>
      <c r="D3" s="42"/>
      <c r="E3" s="42"/>
      <c r="F3" s="42"/>
      <c r="G3" s="42"/>
      <c r="H3" s="42"/>
      <c r="I3" s="114"/>
      <c r="J3" s="42"/>
      <c r="K3" s="146"/>
      <c r="L3" s="42"/>
      <c r="M3" s="42"/>
    </row>
    <row r="4" spans="1:13" ht="78.75">
      <c r="A4" s="54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4" t="s">
        <v>6</v>
      </c>
      <c r="G4" s="54" t="s">
        <v>7</v>
      </c>
      <c r="H4" s="54" t="s">
        <v>8</v>
      </c>
      <c r="I4" s="55" t="s">
        <v>9</v>
      </c>
      <c r="J4" s="54" t="s">
        <v>10</v>
      </c>
      <c r="K4" s="55" t="s">
        <v>11</v>
      </c>
      <c r="L4" s="55" t="s">
        <v>12</v>
      </c>
      <c r="M4" s="54" t="s">
        <v>13</v>
      </c>
    </row>
    <row r="5" spans="1:13" ht="28.5">
      <c r="A5" s="56" t="s">
        <v>121</v>
      </c>
      <c r="B5" s="57" t="s">
        <v>122</v>
      </c>
      <c r="C5" s="57" t="s">
        <v>123</v>
      </c>
      <c r="D5" s="62" t="s">
        <v>124</v>
      </c>
      <c r="E5" s="58">
        <v>42062</v>
      </c>
      <c r="F5" s="57" t="s">
        <v>25</v>
      </c>
      <c r="G5" s="58">
        <v>42075</v>
      </c>
      <c r="H5" s="58">
        <v>42075</v>
      </c>
      <c r="I5" s="65" t="s">
        <v>125</v>
      </c>
      <c r="J5" s="57" t="s">
        <v>20</v>
      </c>
      <c r="K5" s="61">
        <f>229.9+24.64+7.6+1007+24.03+7.6</f>
        <v>1300.77</v>
      </c>
      <c r="L5" s="57">
        <v>71.27</v>
      </c>
      <c r="M5" s="42"/>
    </row>
    <row r="6" spans="1:13" ht="42.75">
      <c r="A6" s="67" t="s">
        <v>98</v>
      </c>
      <c r="B6" s="69" t="s">
        <v>99</v>
      </c>
      <c r="C6" s="69" t="s">
        <v>100</v>
      </c>
      <c r="D6" s="71" t="s">
        <v>127</v>
      </c>
      <c r="E6" s="72">
        <v>42061</v>
      </c>
      <c r="F6" s="73" t="s">
        <v>128</v>
      </c>
      <c r="G6" s="72">
        <v>42083</v>
      </c>
      <c r="H6" s="72">
        <v>42084</v>
      </c>
      <c r="I6" s="74" t="s">
        <v>91</v>
      </c>
      <c r="J6" s="69" t="s">
        <v>27</v>
      </c>
      <c r="K6" s="75"/>
      <c r="L6" s="69">
        <v>124.75</v>
      </c>
      <c r="M6" s="42"/>
    </row>
    <row r="7" spans="1:13" ht="89.25">
      <c r="A7" s="67" t="s">
        <v>98</v>
      </c>
      <c r="B7" s="69" t="s">
        <v>99</v>
      </c>
      <c r="C7" s="69" t="s">
        <v>100</v>
      </c>
      <c r="D7" s="69"/>
      <c r="E7" s="58">
        <v>42061</v>
      </c>
      <c r="F7" s="59" t="s">
        <v>835</v>
      </c>
      <c r="G7" s="58">
        <v>42082</v>
      </c>
      <c r="H7" s="58">
        <v>42084</v>
      </c>
      <c r="I7" s="65" t="s">
        <v>91</v>
      </c>
      <c r="J7" s="57" t="s">
        <v>38</v>
      </c>
      <c r="K7" s="78"/>
      <c r="L7" s="79">
        <v>0</v>
      </c>
      <c r="M7" s="80" t="s">
        <v>151</v>
      </c>
    </row>
    <row r="8" spans="1:13" ht="42.75">
      <c r="A8" s="81" t="s">
        <v>133</v>
      </c>
      <c r="B8" s="57" t="s">
        <v>134</v>
      </c>
      <c r="C8" s="57" t="s">
        <v>135</v>
      </c>
      <c r="D8" s="82" t="s">
        <v>154</v>
      </c>
      <c r="E8" s="83">
        <v>42061</v>
      </c>
      <c r="F8" s="84" t="s">
        <v>155</v>
      </c>
      <c r="G8" s="83">
        <v>42082</v>
      </c>
      <c r="H8" s="83">
        <v>42084</v>
      </c>
      <c r="I8" s="85" t="s">
        <v>91</v>
      </c>
      <c r="J8" s="86" t="s">
        <v>38</v>
      </c>
      <c r="K8" s="87"/>
      <c r="L8" s="86">
        <v>125.54</v>
      </c>
      <c r="M8" s="42"/>
    </row>
    <row r="9" spans="1:13" ht="42.75">
      <c r="A9" s="81" t="s">
        <v>143</v>
      </c>
      <c r="B9" s="57" t="s">
        <v>144</v>
      </c>
      <c r="C9" s="57" t="s">
        <v>145</v>
      </c>
      <c r="D9" s="82" t="s">
        <v>156</v>
      </c>
      <c r="E9" s="83">
        <v>42061</v>
      </c>
      <c r="F9" s="84" t="s">
        <v>155</v>
      </c>
      <c r="G9" s="83">
        <v>42082</v>
      </c>
      <c r="H9" s="83">
        <v>42084</v>
      </c>
      <c r="I9" s="85" t="s">
        <v>91</v>
      </c>
      <c r="J9" s="86" t="s">
        <v>38</v>
      </c>
      <c r="K9" s="87"/>
      <c r="L9" s="86">
        <v>125.54</v>
      </c>
      <c r="M9" s="42"/>
    </row>
    <row r="10" spans="1:13" ht="42.75">
      <c r="A10" s="81" t="s">
        <v>138</v>
      </c>
      <c r="B10" s="66" t="s">
        <v>139</v>
      </c>
      <c r="C10" s="68" t="s">
        <v>140</v>
      </c>
      <c r="D10" s="82" t="s">
        <v>157</v>
      </c>
      <c r="E10" s="83">
        <v>42061</v>
      </c>
      <c r="F10" s="84" t="s">
        <v>155</v>
      </c>
      <c r="G10" s="83">
        <v>42082</v>
      </c>
      <c r="H10" s="83">
        <v>42084</v>
      </c>
      <c r="I10" s="85" t="s">
        <v>91</v>
      </c>
      <c r="J10" s="86" t="s">
        <v>38</v>
      </c>
      <c r="K10" s="87"/>
      <c r="L10" s="86">
        <v>125.54</v>
      </c>
      <c r="M10" s="42"/>
    </row>
    <row r="11" spans="1:13" ht="52.15" customHeight="1">
      <c r="A11" s="56" t="s">
        <v>158</v>
      </c>
      <c r="B11" s="57" t="s">
        <v>106</v>
      </c>
      <c r="C11" s="57" t="s">
        <v>107</v>
      </c>
      <c r="D11" s="152" t="s">
        <v>159</v>
      </c>
      <c r="E11" s="58">
        <v>42065</v>
      </c>
      <c r="F11" s="88" t="s">
        <v>160</v>
      </c>
      <c r="G11" s="58">
        <v>42075</v>
      </c>
      <c r="H11" s="63" t="s">
        <v>161</v>
      </c>
      <c r="I11" s="65" t="s">
        <v>162</v>
      </c>
      <c r="J11" s="57" t="s">
        <v>163</v>
      </c>
      <c r="K11" s="61"/>
      <c r="L11" s="57">
        <v>412.66</v>
      </c>
      <c r="M11" s="42"/>
    </row>
    <row r="12" spans="1:13" ht="57">
      <c r="A12" s="89" t="s">
        <v>110</v>
      </c>
      <c r="B12" s="57" t="s">
        <v>111</v>
      </c>
      <c r="C12" s="57" t="s">
        <v>112</v>
      </c>
      <c r="D12" s="152"/>
      <c r="E12" s="58">
        <v>42065</v>
      </c>
      <c r="F12" s="88" t="s">
        <v>160</v>
      </c>
      <c r="G12" s="58">
        <v>42075</v>
      </c>
      <c r="H12" s="63" t="s">
        <v>161</v>
      </c>
      <c r="I12" s="65" t="s">
        <v>162</v>
      </c>
      <c r="J12" s="57" t="s">
        <v>163</v>
      </c>
      <c r="K12" s="61"/>
      <c r="L12" s="57">
        <v>233.56</v>
      </c>
      <c r="M12" s="42"/>
    </row>
    <row r="13" spans="1:13" ht="57">
      <c r="A13" s="56" t="s">
        <v>113</v>
      </c>
      <c r="B13" s="57" t="s">
        <v>114</v>
      </c>
      <c r="C13" s="57" t="s">
        <v>115</v>
      </c>
      <c r="D13" s="152"/>
      <c r="E13" s="58">
        <v>42065</v>
      </c>
      <c r="F13" s="88" t="s">
        <v>160</v>
      </c>
      <c r="G13" s="58">
        <v>42075</v>
      </c>
      <c r="H13" s="63" t="s">
        <v>161</v>
      </c>
      <c r="I13" s="65" t="s">
        <v>162</v>
      </c>
      <c r="J13" s="57" t="s">
        <v>163</v>
      </c>
      <c r="K13" s="61"/>
      <c r="L13" s="57">
        <v>233.56</v>
      </c>
      <c r="M13" s="42"/>
    </row>
    <row r="14" spans="1:13" ht="57">
      <c r="A14" s="56" t="s">
        <v>116</v>
      </c>
      <c r="B14" s="57" t="s">
        <v>117</v>
      </c>
      <c r="C14" s="57" t="s">
        <v>117</v>
      </c>
      <c r="D14" s="152"/>
      <c r="E14" s="58">
        <v>42065</v>
      </c>
      <c r="F14" s="88" t="s">
        <v>160</v>
      </c>
      <c r="G14" s="58">
        <v>42075</v>
      </c>
      <c r="H14" s="63" t="s">
        <v>161</v>
      </c>
      <c r="I14" s="65" t="s">
        <v>162</v>
      </c>
      <c r="J14" s="57" t="s">
        <v>163</v>
      </c>
      <c r="K14" s="61"/>
      <c r="L14" s="57">
        <v>233.56</v>
      </c>
      <c r="M14" s="42"/>
    </row>
    <row r="15" spans="1:13" ht="39.6" customHeight="1">
      <c r="A15" s="67" t="s">
        <v>83</v>
      </c>
      <c r="B15" s="68" t="s">
        <v>84</v>
      </c>
      <c r="C15" s="68" t="s">
        <v>85</v>
      </c>
      <c r="D15" s="152" t="s">
        <v>164</v>
      </c>
      <c r="E15" s="58">
        <v>42067</v>
      </c>
      <c r="F15" s="88" t="s">
        <v>80</v>
      </c>
      <c r="G15" s="58">
        <v>42074</v>
      </c>
      <c r="H15" s="58">
        <v>42075</v>
      </c>
      <c r="I15" s="65" t="s">
        <v>91</v>
      </c>
      <c r="J15" s="57" t="s">
        <v>27</v>
      </c>
      <c r="K15" s="61">
        <f>74+7.6+80</f>
        <v>161.6</v>
      </c>
      <c r="L15" s="57">
        <v>71.53</v>
      </c>
      <c r="M15" s="155" t="s">
        <v>165</v>
      </c>
    </row>
    <row r="16" spans="1:13" ht="42.75">
      <c r="A16" s="67" t="s">
        <v>76</v>
      </c>
      <c r="B16" s="68" t="s">
        <v>77</v>
      </c>
      <c r="C16" s="68" t="s">
        <v>78</v>
      </c>
      <c r="D16" s="152"/>
      <c r="E16" s="58">
        <v>42067</v>
      </c>
      <c r="F16" s="88" t="s">
        <v>80</v>
      </c>
      <c r="G16" s="58">
        <v>42074</v>
      </c>
      <c r="H16" s="58">
        <v>42078</v>
      </c>
      <c r="I16" s="65" t="s">
        <v>91</v>
      </c>
      <c r="J16" s="57" t="s">
        <v>166</v>
      </c>
      <c r="K16" s="61">
        <f>7.6+80</f>
        <v>87.6</v>
      </c>
      <c r="L16" s="57">
        <v>233.56</v>
      </c>
      <c r="M16" s="155"/>
    </row>
    <row r="17" spans="1:13" ht="85.5">
      <c r="A17" s="56" t="s">
        <v>167</v>
      </c>
      <c r="B17" s="66" t="s">
        <v>168</v>
      </c>
      <c r="C17" s="66" t="s">
        <v>169</v>
      </c>
      <c r="D17" s="62" t="s">
        <v>170</v>
      </c>
      <c r="E17" s="58">
        <v>42062</v>
      </c>
      <c r="F17" s="88" t="s">
        <v>171</v>
      </c>
      <c r="G17" s="58">
        <v>42066</v>
      </c>
      <c r="H17" s="58">
        <v>42066</v>
      </c>
      <c r="I17" s="65" t="s">
        <v>172</v>
      </c>
      <c r="J17" s="57" t="s">
        <v>20</v>
      </c>
      <c r="K17" s="61"/>
      <c r="L17" s="57">
        <v>17.52</v>
      </c>
      <c r="M17" s="42"/>
    </row>
    <row r="18" spans="1:13" ht="52.15" customHeight="1">
      <c r="A18" s="56" t="s">
        <v>173</v>
      </c>
      <c r="B18" s="57" t="s">
        <v>174</v>
      </c>
      <c r="C18" s="57" t="s">
        <v>175</v>
      </c>
      <c r="D18" s="152" t="s">
        <v>176</v>
      </c>
      <c r="E18" s="58">
        <v>42065</v>
      </c>
      <c r="F18" s="88" t="s">
        <v>177</v>
      </c>
      <c r="G18" s="58">
        <v>42066</v>
      </c>
      <c r="H18" s="58">
        <v>42066</v>
      </c>
      <c r="I18" s="65" t="s">
        <v>178</v>
      </c>
      <c r="J18" s="57" t="s">
        <v>20</v>
      </c>
      <c r="K18" s="61"/>
      <c r="L18" s="57">
        <v>17.52</v>
      </c>
      <c r="M18" s="42"/>
    </row>
    <row r="19" spans="1:13" ht="71.25">
      <c r="A19" s="56" t="s">
        <v>179</v>
      </c>
      <c r="B19" s="57" t="s">
        <v>180</v>
      </c>
      <c r="C19" s="57" t="s">
        <v>181</v>
      </c>
      <c r="D19" s="152"/>
      <c r="E19" s="58">
        <v>42065</v>
      </c>
      <c r="F19" s="88" t="s">
        <v>177</v>
      </c>
      <c r="G19" s="58">
        <v>42066</v>
      </c>
      <c r="H19" s="58">
        <v>42066</v>
      </c>
      <c r="I19" s="65" t="s">
        <v>178</v>
      </c>
      <c r="J19" s="57" t="s">
        <v>20</v>
      </c>
      <c r="K19" s="61"/>
      <c r="L19" s="57">
        <v>17.52</v>
      </c>
      <c r="M19" s="42"/>
    </row>
    <row r="20" spans="1:13" ht="71.25">
      <c r="A20" s="56" t="s">
        <v>182</v>
      </c>
      <c r="B20" s="57" t="s">
        <v>183</v>
      </c>
      <c r="C20" s="57" t="s">
        <v>184</v>
      </c>
      <c r="D20" s="152"/>
      <c r="E20" s="58">
        <v>42065</v>
      </c>
      <c r="F20" s="88" t="s">
        <v>177</v>
      </c>
      <c r="G20" s="58">
        <v>42066</v>
      </c>
      <c r="H20" s="58">
        <v>42066</v>
      </c>
      <c r="I20" s="65" t="s">
        <v>178</v>
      </c>
      <c r="J20" s="57" t="s">
        <v>20</v>
      </c>
      <c r="K20" s="61"/>
      <c r="L20" s="57">
        <v>17.52</v>
      </c>
      <c r="M20" s="42"/>
    </row>
    <row r="21" spans="1:13" ht="71.25">
      <c r="A21" s="56" t="s">
        <v>167</v>
      </c>
      <c r="B21" s="66" t="s">
        <v>168</v>
      </c>
      <c r="C21" s="66" t="s">
        <v>169</v>
      </c>
      <c r="D21" s="152"/>
      <c r="E21" s="58">
        <v>42065</v>
      </c>
      <c r="F21" s="88" t="s">
        <v>177</v>
      </c>
      <c r="G21" s="58">
        <v>42066</v>
      </c>
      <c r="H21" s="58">
        <v>42066</v>
      </c>
      <c r="I21" s="65" t="s">
        <v>178</v>
      </c>
      <c r="J21" s="57" t="s">
        <v>20</v>
      </c>
      <c r="K21" s="61"/>
      <c r="L21" s="57">
        <v>17.52</v>
      </c>
      <c r="M21" s="42"/>
    </row>
    <row r="22" spans="1:13" ht="52.15" customHeight="1">
      <c r="A22" s="56" t="s">
        <v>185</v>
      </c>
      <c r="B22" s="57" t="s">
        <v>186</v>
      </c>
      <c r="C22" s="57" t="s">
        <v>187</v>
      </c>
      <c r="D22" s="152" t="s">
        <v>188</v>
      </c>
      <c r="E22" s="58">
        <v>42065</v>
      </c>
      <c r="F22" s="88" t="s">
        <v>177</v>
      </c>
      <c r="G22" s="58">
        <v>42066</v>
      </c>
      <c r="H22" s="58">
        <v>42066</v>
      </c>
      <c r="I22" s="65" t="s">
        <v>178</v>
      </c>
      <c r="J22" s="57" t="s">
        <v>20</v>
      </c>
      <c r="K22" s="61"/>
      <c r="L22" s="57">
        <v>17.52</v>
      </c>
      <c r="M22" s="42"/>
    </row>
    <row r="23" spans="1:13" ht="71.25">
      <c r="A23" s="56" t="s">
        <v>189</v>
      </c>
      <c r="B23" s="57" t="s">
        <v>190</v>
      </c>
      <c r="C23" s="57" t="s">
        <v>191</v>
      </c>
      <c r="D23" s="152"/>
      <c r="E23" s="58">
        <v>42065</v>
      </c>
      <c r="F23" s="88" t="s">
        <v>177</v>
      </c>
      <c r="G23" s="58">
        <v>42066</v>
      </c>
      <c r="H23" s="58">
        <v>42066</v>
      </c>
      <c r="I23" s="65" t="s">
        <v>178</v>
      </c>
      <c r="J23" s="57" t="s">
        <v>20</v>
      </c>
      <c r="K23" s="61"/>
      <c r="L23" s="57">
        <v>17.52</v>
      </c>
      <c r="M23" s="42"/>
    </row>
    <row r="24" spans="1:13" ht="71.25">
      <c r="A24" s="56" t="s">
        <v>192</v>
      </c>
      <c r="B24" s="57" t="s">
        <v>193</v>
      </c>
      <c r="C24" s="57" t="s">
        <v>194</v>
      </c>
      <c r="D24" s="152"/>
      <c r="E24" s="58">
        <v>42065</v>
      </c>
      <c r="F24" s="88" t="s">
        <v>177</v>
      </c>
      <c r="G24" s="58">
        <v>42066</v>
      </c>
      <c r="H24" s="58">
        <v>42066</v>
      </c>
      <c r="I24" s="65" t="s">
        <v>178</v>
      </c>
      <c r="J24" s="57" t="s">
        <v>20</v>
      </c>
      <c r="K24" s="61"/>
      <c r="L24" s="57">
        <v>17.52</v>
      </c>
      <c r="M24" s="42"/>
    </row>
    <row r="25" spans="1:13" ht="71.25">
      <c r="A25" s="56" t="s">
        <v>195</v>
      </c>
      <c r="B25" s="57" t="s">
        <v>196</v>
      </c>
      <c r="C25" s="57" t="s">
        <v>197</v>
      </c>
      <c r="D25" s="152"/>
      <c r="E25" s="58">
        <v>42065</v>
      </c>
      <c r="F25" s="88" t="s">
        <v>177</v>
      </c>
      <c r="G25" s="58">
        <v>42066</v>
      </c>
      <c r="H25" s="58">
        <v>42066</v>
      </c>
      <c r="I25" s="65" t="s">
        <v>178</v>
      </c>
      <c r="J25" s="57" t="s">
        <v>20</v>
      </c>
      <c r="K25" s="61"/>
      <c r="L25" s="57">
        <v>17.52</v>
      </c>
      <c r="M25" s="42"/>
    </row>
    <row r="26" spans="1:13" ht="52.15" customHeight="1">
      <c r="A26" s="56" t="s">
        <v>198</v>
      </c>
      <c r="B26" s="57" t="s">
        <v>199</v>
      </c>
      <c r="C26" s="57" t="s">
        <v>200</v>
      </c>
      <c r="D26" s="152" t="s">
        <v>201</v>
      </c>
      <c r="E26" s="58">
        <v>42065</v>
      </c>
      <c r="F26" s="88" t="s">
        <v>177</v>
      </c>
      <c r="G26" s="58">
        <v>42067</v>
      </c>
      <c r="H26" s="58">
        <v>42067</v>
      </c>
      <c r="I26" s="65" t="s">
        <v>178</v>
      </c>
      <c r="J26" s="57" t="s">
        <v>20</v>
      </c>
      <c r="K26" s="61"/>
      <c r="L26" s="57">
        <v>17.52</v>
      </c>
      <c r="M26" s="42"/>
    </row>
    <row r="27" spans="1:13" ht="71.25">
      <c r="A27" s="56" t="s">
        <v>202</v>
      </c>
      <c r="B27" s="57" t="s">
        <v>203</v>
      </c>
      <c r="C27" s="57" t="s">
        <v>204</v>
      </c>
      <c r="D27" s="152"/>
      <c r="E27" s="58">
        <v>42065</v>
      </c>
      <c r="F27" s="88" t="s">
        <v>177</v>
      </c>
      <c r="G27" s="58">
        <v>42067</v>
      </c>
      <c r="H27" s="58">
        <v>42067</v>
      </c>
      <c r="I27" s="65" t="s">
        <v>178</v>
      </c>
      <c r="J27" s="57" t="s">
        <v>20</v>
      </c>
      <c r="K27" s="61"/>
      <c r="L27" s="57">
        <v>17.52</v>
      </c>
      <c r="M27" s="42"/>
    </row>
    <row r="28" spans="1:13" ht="71.25">
      <c r="A28" s="56" t="s">
        <v>205</v>
      </c>
      <c r="B28" s="57" t="s">
        <v>203</v>
      </c>
      <c r="C28" s="57" t="s">
        <v>204</v>
      </c>
      <c r="D28" s="152"/>
      <c r="E28" s="58">
        <v>42065</v>
      </c>
      <c r="F28" s="88" t="s">
        <v>177</v>
      </c>
      <c r="G28" s="58">
        <v>42067</v>
      </c>
      <c r="H28" s="58">
        <v>42067</v>
      </c>
      <c r="I28" s="65" t="s">
        <v>178</v>
      </c>
      <c r="J28" s="57" t="s">
        <v>20</v>
      </c>
      <c r="K28" s="61"/>
      <c r="L28" s="57">
        <v>17.52</v>
      </c>
      <c r="M28" s="42"/>
    </row>
    <row r="29" spans="1:13" ht="52.15" customHeight="1">
      <c r="A29" s="56" t="s">
        <v>206</v>
      </c>
      <c r="B29" s="57" t="s">
        <v>207</v>
      </c>
      <c r="C29" s="57" t="s">
        <v>208</v>
      </c>
      <c r="D29" s="152" t="s">
        <v>209</v>
      </c>
      <c r="E29" s="58">
        <v>42062</v>
      </c>
      <c r="F29" s="88" t="s">
        <v>177</v>
      </c>
      <c r="G29" s="58">
        <v>42067</v>
      </c>
      <c r="H29" s="58">
        <v>42067</v>
      </c>
      <c r="I29" s="65" t="s">
        <v>178</v>
      </c>
      <c r="J29" s="57" t="s">
        <v>20</v>
      </c>
      <c r="K29" s="61"/>
      <c r="L29" s="57">
        <v>17.52</v>
      </c>
      <c r="M29" s="42"/>
    </row>
    <row r="30" spans="1:13" ht="71.25">
      <c r="A30" s="56" t="s">
        <v>210</v>
      </c>
      <c r="B30" s="57" t="s">
        <v>211</v>
      </c>
      <c r="C30" s="57" t="s">
        <v>212</v>
      </c>
      <c r="D30" s="152"/>
      <c r="E30" s="58">
        <v>42062</v>
      </c>
      <c r="F30" s="88" t="s">
        <v>177</v>
      </c>
      <c r="G30" s="58">
        <v>42067</v>
      </c>
      <c r="H30" s="58">
        <v>42067</v>
      </c>
      <c r="I30" s="65" t="s">
        <v>178</v>
      </c>
      <c r="J30" s="57" t="s">
        <v>20</v>
      </c>
      <c r="K30" s="61"/>
      <c r="L30" s="57">
        <v>17.52</v>
      </c>
      <c r="M30" s="42"/>
    </row>
    <row r="31" spans="1:13" ht="71.25">
      <c r="A31" s="56" t="s">
        <v>213</v>
      </c>
      <c r="B31" s="57" t="s">
        <v>214</v>
      </c>
      <c r="C31" s="57" t="s">
        <v>215</v>
      </c>
      <c r="D31" s="152"/>
      <c r="E31" s="58">
        <v>42062</v>
      </c>
      <c r="F31" s="88" t="s">
        <v>177</v>
      </c>
      <c r="G31" s="58">
        <v>42067</v>
      </c>
      <c r="H31" s="58">
        <v>42067</v>
      </c>
      <c r="I31" s="65" t="s">
        <v>178</v>
      </c>
      <c r="J31" s="57" t="s">
        <v>20</v>
      </c>
      <c r="K31" s="61"/>
      <c r="L31" s="57">
        <v>17.52</v>
      </c>
      <c r="M31" s="42"/>
    </row>
    <row r="32" spans="1:13" ht="71.25">
      <c r="A32" s="56" t="s">
        <v>216</v>
      </c>
      <c r="B32" s="57" t="s">
        <v>217</v>
      </c>
      <c r="C32" s="57" t="s">
        <v>218</v>
      </c>
      <c r="D32" s="152"/>
      <c r="E32" s="58">
        <v>42062</v>
      </c>
      <c r="F32" s="88" t="s">
        <v>177</v>
      </c>
      <c r="G32" s="58">
        <v>42067</v>
      </c>
      <c r="H32" s="58">
        <v>42067</v>
      </c>
      <c r="I32" s="65" t="s">
        <v>178</v>
      </c>
      <c r="J32" s="57" t="s">
        <v>20</v>
      </c>
      <c r="K32" s="61"/>
      <c r="L32" s="57">
        <v>17.52</v>
      </c>
      <c r="M32" s="42"/>
    </row>
    <row r="33" spans="1:13" ht="42.75">
      <c r="A33" s="70" t="s">
        <v>86</v>
      </c>
      <c r="B33" s="66" t="s">
        <v>220</v>
      </c>
      <c r="C33" s="66" t="s">
        <v>221</v>
      </c>
      <c r="D33" s="62" t="s">
        <v>89</v>
      </c>
      <c r="E33" s="58">
        <v>42059</v>
      </c>
      <c r="F33" s="59" t="s">
        <v>90</v>
      </c>
      <c r="G33" s="58">
        <v>42075</v>
      </c>
      <c r="H33" s="58">
        <v>42079</v>
      </c>
      <c r="I33" s="65" t="s">
        <v>91</v>
      </c>
      <c r="J33" s="57" t="s">
        <v>225</v>
      </c>
      <c r="K33" s="61"/>
      <c r="L33" s="57">
        <f>(54.01*4)+17.52</f>
        <v>233.56</v>
      </c>
      <c r="M33" s="42"/>
    </row>
    <row r="34" spans="1:13" ht="42.75">
      <c r="A34" s="70" t="s">
        <v>94</v>
      </c>
      <c r="B34" s="66" t="s">
        <v>87</v>
      </c>
      <c r="C34" s="57" t="s">
        <v>88</v>
      </c>
      <c r="D34" s="62" t="s">
        <v>97</v>
      </c>
      <c r="E34" s="58">
        <v>42059</v>
      </c>
      <c r="F34" s="59" t="s">
        <v>90</v>
      </c>
      <c r="G34" s="58">
        <v>42075</v>
      </c>
      <c r="H34" s="58">
        <v>42079</v>
      </c>
      <c r="I34" s="65" t="s">
        <v>91</v>
      </c>
      <c r="J34" s="57" t="s">
        <v>225</v>
      </c>
      <c r="K34" s="61"/>
      <c r="L34" s="57">
        <v>233.56</v>
      </c>
      <c r="M34" s="42"/>
    </row>
    <row r="35" spans="1:13" ht="89.25">
      <c r="A35" s="67" t="s">
        <v>98</v>
      </c>
      <c r="B35" s="66" t="s">
        <v>99</v>
      </c>
      <c r="C35" s="66" t="s">
        <v>100</v>
      </c>
      <c r="D35" s="62" t="s">
        <v>226</v>
      </c>
      <c r="E35" s="58">
        <v>42060</v>
      </c>
      <c r="F35" s="59" t="s">
        <v>102</v>
      </c>
      <c r="G35" s="58">
        <v>42078</v>
      </c>
      <c r="H35" s="58">
        <v>42079</v>
      </c>
      <c r="I35" s="65" t="s">
        <v>91</v>
      </c>
      <c r="J35" s="57" t="s">
        <v>67</v>
      </c>
      <c r="K35" s="61"/>
      <c r="L35" s="57">
        <v>95.97</v>
      </c>
      <c r="M35" s="77" t="s">
        <v>227</v>
      </c>
    </row>
    <row r="36" spans="1:13" ht="85.5">
      <c r="A36" s="90" t="s">
        <v>228</v>
      </c>
      <c r="B36" s="90" t="s">
        <v>229</v>
      </c>
      <c r="C36" s="57" t="s">
        <v>230</v>
      </c>
      <c r="D36" s="151" t="s">
        <v>231</v>
      </c>
      <c r="E36" s="153">
        <v>42068</v>
      </c>
      <c r="F36" s="90" t="s">
        <v>232</v>
      </c>
      <c r="G36" s="58">
        <v>42073</v>
      </c>
      <c r="H36" s="58">
        <v>42073</v>
      </c>
      <c r="I36" s="88" t="s">
        <v>233</v>
      </c>
      <c r="J36" s="57" t="s">
        <v>20</v>
      </c>
      <c r="K36" s="91"/>
      <c r="L36" s="57">
        <v>17.52</v>
      </c>
      <c r="M36" s="92"/>
    </row>
    <row r="37" spans="1:13" ht="85.5">
      <c r="A37" s="90" t="s">
        <v>234</v>
      </c>
      <c r="B37" s="93" t="s">
        <v>235</v>
      </c>
      <c r="C37" s="66" t="s">
        <v>236</v>
      </c>
      <c r="D37" s="151"/>
      <c r="E37" s="151"/>
      <c r="F37" s="90" t="s">
        <v>237</v>
      </c>
      <c r="G37" s="58">
        <v>42073</v>
      </c>
      <c r="H37" s="58">
        <v>42073</v>
      </c>
      <c r="I37" s="88" t="s">
        <v>233</v>
      </c>
      <c r="J37" s="57" t="s">
        <v>20</v>
      </c>
      <c r="K37" s="91"/>
      <c r="L37" s="57">
        <v>17.52</v>
      </c>
      <c r="M37" s="92"/>
    </row>
    <row r="38" spans="1:13" ht="85.5">
      <c r="A38" s="90" t="s">
        <v>238</v>
      </c>
      <c r="B38" s="66" t="s">
        <v>239</v>
      </c>
      <c r="C38" s="66" t="s">
        <v>240</v>
      </c>
      <c r="D38" s="151"/>
      <c r="E38" s="151"/>
      <c r="F38" s="90" t="s">
        <v>232</v>
      </c>
      <c r="G38" s="58">
        <v>42073</v>
      </c>
      <c r="H38" s="58">
        <v>42073</v>
      </c>
      <c r="I38" s="88" t="s">
        <v>233</v>
      </c>
      <c r="J38" s="57" t="s">
        <v>20</v>
      </c>
      <c r="K38" s="91"/>
      <c r="L38" s="57">
        <v>17.52</v>
      </c>
      <c r="M38" s="92"/>
    </row>
    <row r="39" spans="1:13" ht="39.6" customHeight="1">
      <c r="A39" s="94" t="s">
        <v>21</v>
      </c>
      <c r="B39" s="57" t="s">
        <v>22</v>
      </c>
      <c r="C39" s="57" t="s">
        <v>23</v>
      </c>
      <c r="D39" s="152" t="s">
        <v>241</v>
      </c>
      <c r="E39" s="153">
        <v>42074</v>
      </c>
      <c r="F39" s="150" t="s">
        <v>242</v>
      </c>
      <c r="G39" s="153">
        <v>42078</v>
      </c>
      <c r="H39" s="153">
        <v>42079</v>
      </c>
      <c r="I39" s="88" t="s">
        <v>91</v>
      </c>
      <c r="J39" s="57" t="s">
        <v>67</v>
      </c>
      <c r="K39" s="91"/>
      <c r="L39" s="57">
        <v>95.97</v>
      </c>
      <c r="M39" s="156" t="s">
        <v>227</v>
      </c>
    </row>
    <row r="40" spans="1:13" ht="42.75">
      <c r="A40" s="94" t="s">
        <v>33</v>
      </c>
      <c r="B40" s="57" t="s">
        <v>34</v>
      </c>
      <c r="C40" s="57" t="s">
        <v>35</v>
      </c>
      <c r="D40" s="152"/>
      <c r="E40" s="152"/>
      <c r="F40" s="152"/>
      <c r="G40" s="153"/>
      <c r="H40" s="153"/>
      <c r="I40" s="88" t="s">
        <v>91</v>
      </c>
      <c r="J40" s="57" t="s">
        <v>67</v>
      </c>
      <c r="K40" s="91"/>
      <c r="L40" s="57">
        <v>95.97</v>
      </c>
      <c r="M40" s="156"/>
    </row>
    <row r="41" spans="1:13" ht="42.75">
      <c r="A41" s="94" t="s">
        <v>76</v>
      </c>
      <c r="B41" s="68" t="s">
        <v>77</v>
      </c>
      <c r="C41" s="68" t="s">
        <v>78</v>
      </c>
      <c r="D41" s="152"/>
      <c r="E41" s="152"/>
      <c r="F41" s="152"/>
      <c r="G41" s="153"/>
      <c r="H41" s="153"/>
      <c r="I41" s="88" t="s">
        <v>91</v>
      </c>
      <c r="J41" s="57" t="s">
        <v>67</v>
      </c>
      <c r="K41" s="91"/>
      <c r="L41" s="57">
        <v>54.01</v>
      </c>
      <c r="M41" s="156"/>
    </row>
    <row r="42" spans="1:13" ht="28.5">
      <c r="A42" s="90" t="s">
        <v>49</v>
      </c>
      <c r="B42" s="64" t="s">
        <v>50</v>
      </c>
      <c r="C42" s="64" t="s">
        <v>51</v>
      </c>
      <c r="D42" s="62" t="s">
        <v>243</v>
      </c>
      <c r="E42" s="58">
        <v>42073</v>
      </c>
      <c r="F42" s="88" t="s">
        <v>244</v>
      </c>
      <c r="G42" s="58">
        <v>42074</v>
      </c>
      <c r="H42" s="58">
        <v>42074</v>
      </c>
      <c r="I42" s="62" t="s">
        <v>245</v>
      </c>
      <c r="J42" s="57" t="s">
        <v>20</v>
      </c>
      <c r="K42" s="95"/>
      <c r="L42" s="57">
        <v>17.52</v>
      </c>
      <c r="M42" s="92"/>
    </row>
    <row r="43" spans="1:13" ht="42.75">
      <c r="A43" s="90" t="s">
        <v>21</v>
      </c>
      <c r="B43" s="57" t="s">
        <v>22</v>
      </c>
      <c r="C43" s="57" t="s">
        <v>23</v>
      </c>
      <c r="D43" s="57" t="s">
        <v>246</v>
      </c>
      <c r="E43" s="58">
        <v>42080</v>
      </c>
      <c r="F43" s="88" t="s">
        <v>155</v>
      </c>
      <c r="G43" s="58">
        <v>42081</v>
      </c>
      <c r="H43" s="58">
        <v>42083</v>
      </c>
      <c r="I43" s="88" t="s">
        <v>91</v>
      </c>
      <c r="J43" s="57" t="s">
        <v>38</v>
      </c>
      <c r="K43" s="91"/>
      <c r="L43" s="57">
        <v>220.72</v>
      </c>
      <c r="M43" s="92"/>
    </row>
    <row r="44" spans="1:13" ht="26.85" customHeight="1">
      <c r="A44" s="92" t="s">
        <v>247</v>
      </c>
      <c r="B44" s="64" t="s">
        <v>248</v>
      </c>
      <c r="C44" s="64" t="s">
        <v>249</v>
      </c>
      <c r="D44" s="151" t="s">
        <v>250</v>
      </c>
      <c r="E44" s="153">
        <v>42072</v>
      </c>
      <c r="F44" s="151" t="s">
        <v>251</v>
      </c>
      <c r="G44" s="153">
        <v>42078</v>
      </c>
      <c r="H44" s="153">
        <v>42078</v>
      </c>
      <c r="I44" s="65" t="s">
        <v>252</v>
      </c>
      <c r="J44" s="64" t="s">
        <v>67</v>
      </c>
      <c r="K44" s="91"/>
      <c r="L44" s="64">
        <v>54.01</v>
      </c>
      <c r="M44" s="157" t="s">
        <v>253</v>
      </c>
    </row>
    <row r="45" spans="1:13" ht="28.5">
      <c r="A45" s="92" t="s">
        <v>254</v>
      </c>
      <c r="B45" s="64" t="s">
        <v>255</v>
      </c>
      <c r="C45" s="64" t="s">
        <v>256</v>
      </c>
      <c r="D45" s="151"/>
      <c r="E45" s="151"/>
      <c r="F45" s="151"/>
      <c r="G45" s="151"/>
      <c r="H45" s="151"/>
      <c r="I45" s="65" t="s">
        <v>252</v>
      </c>
      <c r="J45" s="64" t="s">
        <v>67</v>
      </c>
      <c r="K45" s="91"/>
      <c r="L45" s="64">
        <v>54.01</v>
      </c>
      <c r="M45" s="157"/>
    </row>
    <row r="46" spans="1:13" ht="52.15" customHeight="1">
      <c r="A46" s="90" t="s">
        <v>836</v>
      </c>
      <c r="B46" s="57" t="s">
        <v>258</v>
      </c>
      <c r="C46" s="57" t="s">
        <v>259</v>
      </c>
      <c r="D46" s="152" t="s">
        <v>260</v>
      </c>
      <c r="E46" s="153">
        <v>42066</v>
      </c>
      <c r="F46" s="62" t="s">
        <v>177</v>
      </c>
      <c r="G46" s="58">
        <v>42068</v>
      </c>
      <c r="H46" s="58">
        <v>42069</v>
      </c>
      <c r="I46" s="65" t="s">
        <v>261</v>
      </c>
      <c r="J46" s="57" t="s">
        <v>27</v>
      </c>
      <c r="K46" s="91"/>
      <c r="L46" s="57">
        <f>54.01+17.52</f>
        <v>71.53</v>
      </c>
      <c r="M46" s="92"/>
    </row>
    <row r="47" spans="1:13" ht="71.25">
      <c r="A47" s="90" t="s">
        <v>262</v>
      </c>
      <c r="B47" s="57" t="s">
        <v>263</v>
      </c>
      <c r="C47" s="57" t="s">
        <v>264</v>
      </c>
      <c r="D47" s="152"/>
      <c r="E47" s="152"/>
      <c r="F47" s="62" t="s">
        <v>177</v>
      </c>
      <c r="G47" s="58">
        <v>42068</v>
      </c>
      <c r="H47" s="58">
        <v>42069</v>
      </c>
      <c r="I47" s="65" t="s">
        <v>261</v>
      </c>
      <c r="J47" s="57" t="s">
        <v>27</v>
      </c>
      <c r="K47" s="91"/>
      <c r="L47" s="57">
        <f>54.01+17.52</f>
        <v>71.53</v>
      </c>
      <c r="M47" s="92"/>
    </row>
    <row r="48" spans="1:13" ht="71.25">
      <c r="A48" s="90" t="s">
        <v>265</v>
      </c>
      <c r="B48" s="57" t="s">
        <v>266</v>
      </c>
      <c r="C48" s="57" t="s">
        <v>267</v>
      </c>
      <c r="D48" s="152"/>
      <c r="E48" s="152"/>
      <c r="F48" s="62" t="s">
        <v>177</v>
      </c>
      <c r="G48" s="58">
        <v>42068</v>
      </c>
      <c r="H48" s="58">
        <v>42069</v>
      </c>
      <c r="I48" s="65" t="s">
        <v>261</v>
      </c>
      <c r="J48" s="57" t="s">
        <v>27</v>
      </c>
      <c r="K48" s="91"/>
      <c r="L48" s="57">
        <f>54.01+17.52</f>
        <v>71.53</v>
      </c>
      <c r="M48" s="92"/>
    </row>
    <row r="49" spans="1:13" ht="71.25">
      <c r="A49" s="90" t="s">
        <v>268</v>
      </c>
      <c r="B49" s="57" t="s">
        <v>269</v>
      </c>
      <c r="C49" s="57" t="s">
        <v>270</v>
      </c>
      <c r="D49" s="152"/>
      <c r="E49" s="152"/>
      <c r="F49" s="62" t="s">
        <v>177</v>
      </c>
      <c r="G49" s="58">
        <v>42068</v>
      </c>
      <c r="H49" s="58">
        <v>42069</v>
      </c>
      <c r="I49" s="65" t="s">
        <v>261</v>
      </c>
      <c r="J49" s="57" t="s">
        <v>27</v>
      </c>
      <c r="K49" s="91"/>
      <c r="L49" s="57">
        <f>54.01+17.52</f>
        <v>71.53</v>
      </c>
      <c r="M49" s="92"/>
    </row>
    <row r="50" spans="1:13" ht="71.25">
      <c r="A50" s="90" t="s">
        <v>271</v>
      </c>
      <c r="B50" s="57" t="s">
        <v>272</v>
      </c>
      <c r="C50" s="57" t="s">
        <v>273</v>
      </c>
      <c r="D50" s="152"/>
      <c r="E50" s="152"/>
      <c r="F50" s="62" t="s">
        <v>177</v>
      </c>
      <c r="G50" s="58">
        <v>42068</v>
      </c>
      <c r="H50" s="58">
        <v>42069</v>
      </c>
      <c r="I50" s="65" t="s">
        <v>261</v>
      </c>
      <c r="J50" s="57" t="s">
        <v>27</v>
      </c>
      <c r="K50" s="78"/>
      <c r="L50" s="57">
        <f>54.01+17.52</f>
        <v>71.53</v>
      </c>
      <c r="M50" s="78"/>
    </row>
    <row r="51" spans="1:13" ht="52.15" customHeight="1">
      <c r="A51" s="90" t="s">
        <v>274</v>
      </c>
      <c r="B51" s="57" t="s">
        <v>255</v>
      </c>
      <c r="C51" s="57" t="s">
        <v>256</v>
      </c>
      <c r="D51" s="151" t="s">
        <v>275</v>
      </c>
      <c r="E51" s="153">
        <v>42072</v>
      </c>
      <c r="F51" s="57" t="s">
        <v>276</v>
      </c>
      <c r="G51" s="58">
        <v>42077</v>
      </c>
      <c r="H51" s="58">
        <v>42077</v>
      </c>
      <c r="I51" s="65" t="s">
        <v>277</v>
      </c>
      <c r="J51" s="57" t="s">
        <v>67</v>
      </c>
      <c r="K51" s="91"/>
      <c r="L51" s="57">
        <v>54.01</v>
      </c>
      <c r="M51" s="157" t="s">
        <v>278</v>
      </c>
    </row>
    <row r="52" spans="1:13" ht="57">
      <c r="A52" s="90" t="s">
        <v>254</v>
      </c>
      <c r="B52" s="64" t="s">
        <v>255</v>
      </c>
      <c r="C52" s="64" t="s">
        <v>256</v>
      </c>
      <c r="D52" s="151"/>
      <c r="E52" s="151"/>
      <c r="F52" s="57" t="s">
        <v>276</v>
      </c>
      <c r="G52" s="58">
        <v>42077</v>
      </c>
      <c r="H52" s="58">
        <v>42077</v>
      </c>
      <c r="I52" s="65" t="s">
        <v>277</v>
      </c>
      <c r="J52" s="57" t="s">
        <v>67</v>
      </c>
      <c r="K52" s="91"/>
      <c r="L52" s="57">
        <v>54.01</v>
      </c>
      <c r="M52" s="157"/>
    </row>
    <row r="53" spans="1:13" ht="57">
      <c r="A53" s="90" t="s">
        <v>279</v>
      </c>
      <c r="B53" s="57" t="s">
        <v>280</v>
      </c>
      <c r="C53" s="57" t="s">
        <v>281</v>
      </c>
      <c r="D53" s="151"/>
      <c r="E53" s="151"/>
      <c r="F53" s="57" t="s">
        <v>276</v>
      </c>
      <c r="G53" s="58">
        <v>42077</v>
      </c>
      <c r="H53" s="58">
        <v>42077</v>
      </c>
      <c r="I53" s="65" t="s">
        <v>277</v>
      </c>
      <c r="J53" s="57" t="s">
        <v>67</v>
      </c>
      <c r="K53" s="91"/>
      <c r="L53" s="57">
        <v>54.01</v>
      </c>
      <c r="M53" s="157"/>
    </row>
    <row r="54" spans="1:13" ht="57">
      <c r="A54" s="90" t="s">
        <v>282</v>
      </c>
      <c r="B54" s="57" t="s">
        <v>283</v>
      </c>
      <c r="C54" s="57" t="s">
        <v>284</v>
      </c>
      <c r="D54" s="151"/>
      <c r="E54" s="151"/>
      <c r="F54" s="57" t="s">
        <v>276</v>
      </c>
      <c r="G54" s="58">
        <v>42077</v>
      </c>
      <c r="H54" s="58">
        <v>42077</v>
      </c>
      <c r="I54" s="65" t="s">
        <v>277</v>
      </c>
      <c r="J54" s="57" t="s">
        <v>67</v>
      </c>
      <c r="K54" s="91"/>
      <c r="L54" s="57">
        <v>54.01</v>
      </c>
      <c r="M54" s="157"/>
    </row>
    <row r="55" spans="1:13" ht="52.15" customHeight="1">
      <c r="A55" s="90" t="s">
        <v>285</v>
      </c>
      <c r="B55" s="57" t="s">
        <v>286</v>
      </c>
      <c r="C55" s="57" t="s">
        <v>287</v>
      </c>
      <c r="D55" s="151" t="s">
        <v>288</v>
      </c>
      <c r="E55" s="153">
        <v>42073</v>
      </c>
      <c r="F55" s="62" t="s">
        <v>289</v>
      </c>
      <c r="G55" s="58">
        <v>42077</v>
      </c>
      <c r="H55" s="58">
        <v>42077</v>
      </c>
      <c r="I55" s="65" t="s">
        <v>277</v>
      </c>
      <c r="J55" s="57" t="s">
        <v>67</v>
      </c>
      <c r="K55" s="91"/>
      <c r="L55" s="57">
        <v>54.01</v>
      </c>
      <c r="M55" s="157" t="s">
        <v>278</v>
      </c>
    </row>
    <row r="56" spans="1:13" ht="57">
      <c r="A56" s="90" t="s">
        <v>290</v>
      </c>
      <c r="B56" s="57" t="s">
        <v>291</v>
      </c>
      <c r="C56" s="57" t="s">
        <v>287</v>
      </c>
      <c r="D56" s="151"/>
      <c r="E56" s="151"/>
      <c r="F56" s="62" t="s">
        <v>289</v>
      </c>
      <c r="G56" s="58">
        <v>42077</v>
      </c>
      <c r="H56" s="58">
        <v>42077</v>
      </c>
      <c r="I56" s="65" t="s">
        <v>277</v>
      </c>
      <c r="J56" s="57" t="s">
        <v>67</v>
      </c>
      <c r="K56" s="91"/>
      <c r="L56" s="57">
        <v>54.01</v>
      </c>
      <c r="M56" s="157"/>
    </row>
    <row r="57" spans="1:13" ht="57">
      <c r="A57" s="90" t="s">
        <v>292</v>
      </c>
      <c r="B57" s="57" t="s">
        <v>293</v>
      </c>
      <c r="C57" s="57" t="s">
        <v>294</v>
      </c>
      <c r="D57" s="151"/>
      <c r="E57" s="151"/>
      <c r="F57" s="62" t="s">
        <v>289</v>
      </c>
      <c r="G57" s="58">
        <v>42077</v>
      </c>
      <c r="H57" s="58">
        <v>42077</v>
      </c>
      <c r="I57" s="65" t="s">
        <v>277</v>
      </c>
      <c r="J57" s="57" t="s">
        <v>67</v>
      </c>
      <c r="K57" s="91"/>
      <c r="L57" s="57">
        <v>54.01</v>
      </c>
      <c r="M57" s="157"/>
    </row>
    <row r="58" spans="1:13" ht="42.75">
      <c r="A58" s="90" t="s">
        <v>33</v>
      </c>
      <c r="B58" s="57" t="s">
        <v>34</v>
      </c>
      <c r="C58" s="57" t="s">
        <v>35</v>
      </c>
      <c r="D58" s="62" t="s">
        <v>295</v>
      </c>
      <c r="E58" s="63">
        <v>42080</v>
      </c>
      <c r="F58" s="88" t="s">
        <v>155</v>
      </c>
      <c r="G58" s="58">
        <v>42082</v>
      </c>
      <c r="H58" s="58">
        <v>42084</v>
      </c>
      <c r="I58" s="88" t="s">
        <v>91</v>
      </c>
      <c r="J58" s="62" t="s">
        <v>38</v>
      </c>
      <c r="K58" s="96"/>
      <c r="L58" s="57">
        <f>(95.97*2)+28.78</f>
        <v>220.72</v>
      </c>
      <c r="M58" s="92"/>
    </row>
    <row r="59" spans="1:13" ht="99.75">
      <c r="A59" s="67" t="s">
        <v>133</v>
      </c>
      <c r="B59" s="57" t="s">
        <v>134</v>
      </c>
      <c r="C59" s="57" t="s">
        <v>135</v>
      </c>
      <c r="D59" s="71" t="s">
        <v>154</v>
      </c>
      <c r="E59" s="72">
        <v>42061</v>
      </c>
      <c r="F59" s="97" t="s">
        <v>155</v>
      </c>
      <c r="G59" s="72">
        <v>42081</v>
      </c>
      <c r="H59" s="72">
        <v>42082</v>
      </c>
      <c r="I59" s="74" t="s">
        <v>91</v>
      </c>
      <c r="J59" s="69" t="s">
        <v>67</v>
      </c>
      <c r="K59" s="75"/>
      <c r="L59" s="69">
        <v>54.01</v>
      </c>
      <c r="M59" s="98" t="s">
        <v>296</v>
      </c>
    </row>
    <row r="60" spans="1:13" ht="99.75">
      <c r="A60" s="67" t="s">
        <v>143</v>
      </c>
      <c r="B60" s="57" t="s">
        <v>144</v>
      </c>
      <c r="C60" s="66" t="s">
        <v>145</v>
      </c>
      <c r="D60" s="71" t="s">
        <v>156</v>
      </c>
      <c r="E60" s="72">
        <v>42061</v>
      </c>
      <c r="F60" s="97" t="s">
        <v>155</v>
      </c>
      <c r="G60" s="72">
        <v>42081</v>
      </c>
      <c r="H60" s="72">
        <v>42082</v>
      </c>
      <c r="I60" s="74" t="s">
        <v>91</v>
      </c>
      <c r="J60" s="69" t="s">
        <v>67</v>
      </c>
      <c r="K60" s="96"/>
      <c r="L60" s="69">
        <v>54.01</v>
      </c>
      <c r="M60" s="98" t="s">
        <v>297</v>
      </c>
    </row>
    <row r="61" spans="1:13" ht="128.25">
      <c r="A61" s="67" t="s">
        <v>300</v>
      </c>
      <c r="B61" s="57" t="s">
        <v>301</v>
      </c>
      <c r="C61" s="57" t="s">
        <v>302</v>
      </c>
      <c r="D61" s="71" t="s">
        <v>303</v>
      </c>
      <c r="E61" s="72">
        <v>42080</v>
      </c>
      <c r="F61" s="97" t="s">
        <v>304</v>
      </c>
      <c r="G61" s="72" t="s">
        <v>305</v>
      </c>
      <c r="H61" s="72">
        <v>42081</v>
      </c>
      <c r="I61" s="74" t="s">
        <v>837</v>
      </c>
      <c r="J61" s="69" t="s">
        <v>307</v>
      </c>
      <c r="K61" s="96"/>
      <c r="L61" s="69">
        <v>17.52</v>
      </c>
      <c r="M61" s="88"/>
    </row>
    <row r="62" spans="1:13" ht="114.6" customHeight="1">
      <c r="A62" s="67" t="s">
        <v>300</v>
      </c>
      <c r="B62" s="57" t="s">
        <v>301</v>
      </c>
      <c r="C62" s="57" t="s">
        <v>302</v>
      </c>
      <c r="D62" s="71" t="s">
        <v>303</v>
      </c>
      <c r="E62" s="72">
        <v>42080</v>
      </c>
      <c r="F62" s="97" t="s">
        <v>304</v>
      </c>
      <c r="G62" s="72" t="s">
        <v>838</v>
      </c>
      <c r="H62" s="72">
        <v>42094</v>
      </c>
      <c r="I62" s="74" t="s">
        <v>837</v>
      </c>
      <c r="J62" s="69" t="s">
        <v>307</v>
      </c>
      <c r="K62" s="96"/>
      <c r="L62" s="69">
        <v>17.52</v>
      </c>
      <c r="M62" s="88"/>
    </row>
    <row r="63" spans="1:13" ht="116.45" customHeight="1">
      <c r="A63" s="67" t="s">
        <v>312</v>
      </c>
      <c r="B63" s="57" t="s">
        <v>301</v>
      </c>
      <c r="C63" s="57" t="s">
        <v>302</v>
      </c>
      <c r="D63" s="71" t="s">
        <v>839</v>
      </c>
      <c r="E63" s="72">
        <v>42080</v>
      </c>
      <c r="F63" s="97" t="s">
        <v>304</v>
      </c>
      <c r="G63" s="72" t="s">
        <v>305</v>
      </c>
      <c r="H63" s="72">
        <v>42081</v>
      </c>
      <c r="I63" s="74" t="s">
        <v>837</v>
      </c>
      <c r="J63" s="69" t="s">
        <v>307</v>
      </c>
      <c r="K63" s="96"/>
      <c r="L63" s="69">
        <v>17.52</v>
      </c>
      <c r="M63" s="88"/>
    </row>
    <row r="64" spans="1:13" ht="116.45" customHeight="1">
      <c r="A64" s="67" t="s">
        <v>312</v>
      </c>
      <c r="B64" s="57" t="s">
        <v>301</v>
      </c>
      <c r="C64" s="57" t="s">
        <v>302</v>
      </c>
      <c r="D64" s="71" t="s">
        <v>839</v>
      </c>
      <c r="E64" s="72">
        <v>42080</v>
      </c>
      <c r="F64" s="97" t="s">
        <v>304</v>
      </c>
      <c r="G64" s="72" t="s">
        <v>838</v>
      </c>
      <c r="H64" s="72">
        <v>42094</v>
      </c>
      <c r="I64" s="74" t="s">
        <v>837</v>
      </c>
      <c r="J64" s="69" t="s">
        <v>307</v>
      </c>
      <c r="K64" s="96"/>
      <c r="L64" s="69">
        <v>17.52</v>
      </c>
      <c r="M64" s="88"/>
    </row>
    <row r="65" spans="1:13" ht="42.75">
      <c r="A65" s="70" t="s">
        <v>86</v>
      </c>
      <c r="B65" s="57" t="s">
        <v>87</v>
      </c>
      <c r="C65" s="57" t="s">
        <v>88</v>
      </c>
      <c r="D65" s="71" t="s">
        <v>298</v>
      </c>
      <c r="E65" s="72">
        <v>42079</v>
      </c>
      <c r="F65" s="97" t="s">
        <v>155</v>
      </c>
      <c r="G65" s="72">
        <v>42081</v>
      </c>
      <c r="H65" s="72">
        <v>42084</v>
      </c>
      <c r="I65" s="74" t="s">
        <v>91</v>
      </c>
      <c r="J65" s="69" t="s">
        <v>38</v>
      </c>
      <c r="K65" s="75"/>
      <c r="L65" s="69">
        <v>179.55</v>
      </c>
      <c r="M65" s="88" t="s">
        <v>299</v>
      </c>
    </row>
    <row r="66" spans="1:13" ht="85.5">
      <c r="A66" s="90" t="s">
        <v>49</v>
      </c>
      <c r="B66" s="64" t="s">
        <v>50</v>
      </c>
      <c r="C66" s="64" t="s">
        <v>51</v>
      </c>
      <c r="D66" s="62" t="s">
        <v>317</v>
      </c>
      <c r="E66" s="58">
        <v>42080</v>
      </c>
      <c r="F66" s="88" t="s">
        <v>318</v>
      </c>
      <c r="G66" s="58">
        <v>42081</v>
      </c>
      <c r="H66" s="58">
        <v>42081</v>
      </c>
      <c r="I66" s="100" t="s">
        <v>319</v>
      </c>
      <c r="J66" s="57" t="s">
        <v>307</v>
      </c>
      <c r="K66" s="91"/>
      <c r="L66" s="57">
        <v>17.52</v>
      </c>
      <c r="M66" s="92"/>
    </row>
    <row r="67" spans="1:13" ht="89.25">
      <c r="A67" s="90" t="s">
        <v>21</v>
      </c>
      <c r="B67" s="57" t="s">
        <v>22</v>
      </c>
      <c r="C67" s="57" t="s">
        <v>23</v>
      </c>
      <c r="D67" s="57" t="s">
        <v>246</v>
      </c>
      <c r="E67" s="58">
        <v>42080</v>
      </c>
      <c r="F67" s="88" t="s">
        <v>155</v>
      </c>
      <c r="G67" s="58">
        <v>42083</v>
      </c>
      <c r="H67" s="58">
        <v>42084</v>
      </c>
      <c r="I67" s="88" t="s">
        <v>91</v>
      </c>
      <c r="J67" s="57" t="s">
        <v>67</v>
      </c>
      <c r="K67" s="62"/>
      <c r="L67" s="57">
        <v>95.97</v>
      </c>
      <c r="M67" s="25" t="s">
        <v>320</v>
      </c>
    </row>
    <row r="68" spans="1:13" ht="85.5">
      <c r="A68" s="90" t="s">
        <v>113</v>
      </c>
      <c r="B68" s="57" t="s">
        <v>114</v>
      </c>
      <c r="C68" s="57" t="s">
        <v>115</v>
      </c>
      <c r="D68" s="62" t="s">
        <v>321</v>
      </c>
      <c r="E68" s="63">
        <v>42081</v>
      </c>
      <c r="F68" s="62" t="s">
        <v>322</v>
      </c>
      <c r="G68" s="63">
        <v>42082</v>
      </c>
      <c r="H68" s="63">
        <v>42084</v>
      </c>
      <c r="I68" s="62" t="s">
        <v>323</v>
      </c>
      <c r="J68" s="57" t="s">
        <v>38</v>
      </c>
      <c r="K68" s="91"/>
      <c r="L68" s="57">
        <f>(54.01*2)+17.52</f>
        <v>125.53999999999999</v>
      </c>
      <c r="M68" s="92"/>
    </row>
    <row r="69" spans="1:13" ht="64.900000000000006" customHeight="1">
      <c r="A69" s="90" t="s">
        <v>105</v>
      </c>
      <c r="B69" s="57" t="s">
        <v>106</v>
      </c>
      <c r="C69" s="57" t="s">
        <v>107</v>
      </c>
      <c r="D69" s="152" t="s">
        <v>324</v>
      </c>
      <c r="E69" s="63">
        <v>42081</v>
      </c>
      <c r="F69" s="62" t="s">
        <v>322</v>
      </c>
      <c r="G69" s="63">
        <v>42082</v>
      </c>
      <c r="H69" s="63">
        <v>42084</v>
      </c>
      <c r="I69" s="62" t="s">
        <v>323</v>
      </c>
      <c r="J69" s="57" t="s">
        <v>38</v>
      </c>
      <c r="K69" s="91"/>
      <c r="L69" s="57">
        <f>(95.97*2)+28.78</f>
        <v>220.72</v>
      </c>
      <c r="M69" s="92"/>
    </row>
    <row r="70" spans="1:13" ht="85.5">
      <c r="A70" s="90" t="s">
        <v>116</v>
      </c>
      <c r="B70" s="57" t="s">
        <v>117</v>
      </c>
      <c r="C70" s="57" t="s">
        <v>117</v>
      </c>
      <c r="D70" s="152"/>
      <c r="E70" s="63">
        <v>42081</v>
      </c>
      <c r="F70" s="62" t="s">
        <v>322</v>
      </c>
      <c r="G70" s="63">
        <v>42082</v>
      </c>
      <c r="H70" s="63">
        <v>42084</v>
      </c>
      <c r="I70" s="62" t="s">
        <v>323</v>
      </c>
      <c r="J70" s="57" t="s">
        <v>38</v>
      </c>
      <c r="K70" s="101"/>
      <c r="L70" s="57">
        <f>(54.01*2)+17.52</f>
        <v>125.53999999999999</v>
      </c>
      <c r="M70" s="42"/>
    </row>
    <row r="71" spans="1:13" ht="57">
      <c r="A71" s="90" t="s">
        <v>76</v>
      </c>
      <c r="B71" s="57" t="s">
        <v>77</v>
      </c>
      <c r="C71" s="57" t="s">
        <v>78</v>
      </c>
      <c r="D71" s="62" t="s">
        <v>325</v>
      </c>
      <c r="E71" s="58">
        <v>42080</v>
      </c>
      <c r="F71" s="62" t="s">
        <v>326</v>
      </c>
      <c r="G71" s="58">
        <v>42082</v>
      </c>
      <c r="H71" s="58">
        <v>42084</v>
      </c>
      <c r="I71" s="62" t="s">
        <v>327</v>
      </c>
      <c r="J71" s="57" t="s">
        <v>38</v>
      </c>
      <c r="K71" s="101"/>
      <c r="L71" s="64">
        <v>125.54</v>
      </c>
      <c r="M71" s="42"/>
    </row>
    <row r="72" spans="1:13" ht="99.75">
      <c r="A72" s="90" t="s">
        <v>49</v>
      </c>
      <c r="B72" s="64" t="s">
        <v>50</v>
      </c>
      <c r="C72" s="64" t="s">
        <v>51</v>
      </c>
      <c r="D72" s="62" t="s">
        <v>328</v>
      </c>
      <c r="E72" s="58">
        <v>42082</v>
      </c>
      <c r="F72" s="62" t="s">
        <v>329</v>
      </c>
      <c r="G72" s="58">
        <v>42083</v>
      </c>
      <c r="H72" s="58">
        <v>42083</v>
      </c>
      <c r="I72" s="62" t="s">
        <v>330</v>
      </c>
      <c r="J72" s="57" t="s">
        <v>67</v>
      </c>
      <c r="K72" s="101"/>
      <c r="L72" s="64">
        <v>17.52</v>
      </c>
      <c r="M72" s="42"/>
    </row>
    <row r="73" spans="1:13" ht="99.75">
      <c r="A73" s="90" t="s">
        <v>55</v>
      </c>
      <c r="B73" s="57" t="s">
        <v>56</v>
      </c>
      <c r="C73" s="57" t="s">
        <v>57</v>
      </c>
      <c r="D73" s="62" t="s">
        <v>328</v>
      </c>
      <c r="E73" s="58">
        <v>42082</v>
      </c>
      <c r="F73" s="62" t="s">
        <v>329</v>
      </c>
      <c r="G73" s="58">
        <v>42083</v>
      </c>
      <c r="H73" s="58">
        <v>42083</v>
      </c>
      <c r="I73" s="62" t="s">
        <v>330</v>
      </c>
      <c r="J73" s="57" t="s">
        <v>67</v>
      </c>
      <c r="K73" s="101"/>
      <c r="L73" s="64">
        <v>17.52</v>
      </c>
      <c r="M73" s="42"/>
    </row>
    <row r="74" spans="1:13" ht="114">
      <c r="A74" s="90" t="s">
        <v>76</v>
      </c>
      <c r="B74" s="57" t="s">
        <v>77</v>
      </c>
      <c r="C74" s="57" t="s">
        <v>78</v>
      </c>
      <c r="D74" s="62" t="s">
        <v>331</v>
      </c>
      <c r="E74" s="58">
        <v>42082</v>
      </c>
      <c r="F74" s="62" t="s">
        <v>332</v>
      </c>
      <c r="G74" s="58">
        <v>42088</v>
      </c>
      <c r="H74" s="58">
        <v>42089</v>
      </c>
      <c r="I74" s="62" t="s">
        <v>333</v>
      </c>
      <c r="J74" s="57" t="s">
        <v>334</v>
      </c>
      <c r="K74" s="101"/>
      <c r="L74" s="64">
        <v>71.53</v>
      </c>
      <c r="M74" s="42"/>
    </row>
    <row r="75" spans="1:13" ht="114">
      <c r="A75" s="90" t="s">
        <v>335</v>
      </c>
      <c r="B75" s="57" t="s">
        <v>336</v>
      </c>
      <c r="C75" s="57" t="s">
        <v>337</v>
      </c>
      <c r="D75" s="62" t="s">
        <v>331</v>
      </c>
      <c r="E75" s="58">
        <v>42082</v>
      </c>
      <c r="F75" s="62" t="s">
        <v>332</v>
      </c>
      <c r="G75" s="58">
        <v>42088</v>
      </c>
      <c r="H75" s="58">
        <v>42089</v>
      </c>
      <c r="I75" s="62" t="s">
        <v>333</v>
      </c>
      <c r="J75" s="57" t="s">
        <v>334</v>
      </c>
      <c r="K75" s="101"/>
      <c r="L75" s="64">
        <v>71.53</v>
      </c>
      <c r="M75" s="42"/>
    </row>
    <row r="76" spans="1:13" ht="128.25">
      <c r="A76" s="90" t="s">
        <v>338</v>
      </c>
      <c r="B76" s="57" t="s">
        <v>339</v>
      </c>
      <c r="C76" s="57" t="s">
        <v>340</v>
      </c>
      <c r="D76" s="62" t="s">
        <v>341</v>
      </c>
      <c r="E76" s="63">
        <v>42082</v>
      </c>
      <c r="F76" s="88" t="s">
        <v>342</v>
      </c>
      <c r="G76" s="58">
        <v>42087</v>
      </c>
      <c r="H76" s="58">
        <v>42087</v>
      </c>
      <c r="I76" s="88" t="s">
        <v>343</v>
      </c>
      <c r="J76" s="62" t="s">
        <v>20</v>
      </c>
      <c r="K76" s="96"/>
      <c r="L76" s="57">
        <v>17.52</v>
      </c>
      <c r="M76" s="92"/>
    </row>
    <row r="77" spans="1:13" ht="128.25">
      <c r="A77" s="90" t="s">
        <v>344</v>
      </c>
      <c r="B77" s="57" t="s">
        <v>345</v>
      </c>
      <c r="C77" s="57" t="s">
        <v>346</v>
      </c>
      <c r="D77" s="62" t="s">
        <v>341</v>
      </c>
      <c r="E77" s="63">
        <v>42082</v>
      </c>
      <c r="F77" s="88" t="s">
        <v>342</v>
      </c>
      <c r="G77" s="58">
        <v>42088</v>
      </c>
      <c r="H77" s="58">
        <v>42088</v>
      </c>
      <c r="I77" s="88" t="s">
        <v>343</v>
      </c>
      <c r="J77" s="62" t="s">
        <v>20</v>
      </c>
      <c r="K77" s="96"/>
      <c r="L77" s="57">
        <v>17.52</v>
      </c>
      <c r="M77" s="92"/>
    </row>
    <row r="78" spans="1:13" ht="99.75">
      <c r="A78" s="90" t="s">
        <v>285</v>
      </c>
      <c r="B78" s="57" t="s">
        <v>286</v>
      </c>
      <c r="C78" s="57" t="s">
        <v>287</v>
      </c>
      <c r="D78" s="62" t="s">
        <v>347</v>
      </c>
      <c r="E78" s="63">
        <v>42082</v>
      </c>
      <c r="F78" s="88" t="s">
        <v>348</v>
      </c>
      <c r="G78" s="58">
        <v>42084</v>
      </c>
      <c r="H78" s="58">
        <v>42084</v>
      </c>
      <c r="I78" s="88" t="s">
        <v>349</v>
      </c>
      <c r="J78" s="57" t="s">
        <v>67</v>
      </c>
      <c r="K78" s="96"/>
      <c r="L78" s="57">
        <v>54.01</v>
      </c>
      <c r="M78" s="92"/>
    </row>
    <row r="79" spans="1:13" ht="99.75">
      <c r="A79" s="90" t="s">
        <v>350</v>
      </c>
      <c r="B79" s="57" t="s">
        <v>351</v>
      </c>
      <c r="C79" s="57" t="s">
        <v>287</v>
      </c>
      <c r="D79" s="62" t="s">
        <v>347</v>
      </c>
      <c r="E79" s="63">
        <v>42082</v>
      </c>
      <c r="F79" s="88" t="s">
        <v>348</v>
      </c>
      <c r="G79" s="58">
        <v>42084</v>
      </c>
      <c r="H79" s="58">
        <v>42084</v>
      </c>
      <c r="I79" s="88" t="s">
        <v>349</v>
      </c>
      <c r="J79" s="57" t="s">
        <v>67</v>
      </c>
      <c r="K79" s="96"/>
      <c r="L79" s="57">
        <v>54.01</v>
      </c>
      <c r="M79" s="92"/>
    </row>
    <row r="80" spans="1:13" ht="142.5">
      <c r="A80" s="90" t="s">
        <v>338</v>
      </c>
      <c r="B80" s="57" t="s">
        <v>339</v>
      </c>
      <c r="C80" s="57" t="s">
        <v>340</v>
      </c>
      <c r="D80" s="62" t="s">
        <v>352</v>
      </c>
      <c r="E80" s="63">
        <v>42080</v>
      </c>
      <c r="F80" s="88" t="s">
        <v>353</v>
      </c>
      <c r="G80" s="58">
        <v>42081</v>
      </c>
      <c r="H80" s="58">
        <v>42081</v>
      </c>
      <c r="I80" s="88" t="s">
        <v>354</v>
      </c>
      <c r="J80" s="62" t="s">
        <v>20</v>
      </c>
      <c r="K80" s="96"/>
      <c r="L80" s="57">
        <v>17.52</v>
      </c>
      <c r="M80" s="92"/>
    </row>
    <row r="81" spans="1:13" ht="26.85" customHeight="1">
      <c r="A81" s="90" t="s">
        <v>274</v>
      </c>
      <c r="B81" s="57" t="s">
        <v>255</v>
      </c>
      <c r="C81" s="57" t="s">
        <v>256</v>
      </c>
      <c r="D81" s="151" t="s">
        <v>355</v>
      </c>
      <c r="E81" s="153">
        <v>42086</v>
      </c>
      <c r="F81" s="57" t="s">
        <v>356</v>
      </c>
      <c r="G81" s="58">
        <v>42091</v>
      </c>
      <c r="H81" s="58">
        <v>42091</v>
      </c>
      <c r="I81" s="65" t="s">
        <v>252</v>
      </c>
      <c r="J81" s="57" t="s">
        <v>67</v>
      </c>
      <c r="K81" s="91"/>
      <c r="L81" s="57">
        <v>54.01</v>
      </c>
      <c r="M81" s="157" t="s">
        <v>278</v>
      </c>
    </row>
    <row r="82" spans="1:13" ht="28.5">
      <c r="A82" s="90" t="s">
        <v>254</v>
      </c>
      <c r="B82" s="64" t="s">
        <v>255</v>
      </c>
      <c r="C82" s="64" t="s">
        <v>256</v>
      </c>
      <c r="D82" s="151"/>
      <c r="E82" s="151"/>
      <c r="F82" s="57" t="s">
        <v>356</v>
      </c>
      <c r="G82" s="58">
        <v>42091</v>
      </c>
      <c r="H82" s="58">
        <v>42091</v>
      </c>
      <c r="I82" s="65" t="s">
        <v>357</v>
      </c>
      <c r="J82" s="57" t="s">
        <v>67</v>
      </c>
      <c r="K82" s="91"/>
      <c r="L82" s="57">
        <v>54.01</v>
      </c>
      <c r="M82" s="157"/>
    </row>
    <row r="83" spans="1:13" ht="28.5">
      <c r="A83" s="90" t="s">
        <v>279</v>
      </c>
      <c r="B83" s="57" t="s">
        <v>280</v>
      </c>
      <c r="C83" s="57" t="s">
        <v>281</v>
      </c>
      <c r="D83" s="151"/>
      <c r="E83" s="151"/>
      <c r="F83" s="57" t="s">
        <v>356</v>
      </c>
      <c r="G83" s="58">
        <v>42091</v>
      </c>
      <c r="H83" s="58">
        <v>42091</v>
      </c>
      <c r="I83" s="65" t="s">
        <v>252</v>
      </c>
      <c r="J83" s="57" t="s">
        <v>67</v>
      </c>
      <c r="K83" s="91"/>
      <c r="L83" s="57">
        <v>54.01</v>
      </c>
      <c r="M83" s="157"/>
    </row>
    <row r="84" spans="1:13" ht="28.5">
      <c r="A84" s="90" t="s">
        <v>290</v>
      </c>
      <c r="B84" s="57" t="s">
        <v>291</v>
      </c>
      <c r="C84" s="57" t="s">
        <v>287</v>
      </c>
      <c r="D84" s="151"/>
      <c r="E84" s="151"/>
      <c r="F84" s="57" t="s">
        <v>356</v>
      </c>
      <c r="G84" s="58">
        <v>42091</v>
      </c>
      <c r="H84" s="58">
        <v>42091</v>
      </c>
      <c r="I84" s="65" t="s">
        <v>357</v>
      </c>
      <c r="J84" s="57" t="s">
        <v>67</v>
      </c>
      <c r="K84" s="91"/>
      <c r="L84" s="57">
        <v>54.01</v>
      </c>
      <c r="M84" s="157"/>
    </row>
    <row r="85" spans="1:13" ht="57">
      <c r="A85" s="90" t="s">
        <v>358</v>
      </c>
      <c r="B85" s="57" t="s">
        <v>45</v>
      </c>
      <c r="C85" s="57" t="s">
        <v>46</v>
      </c>
      <c r="D85" s="62" t="s">
        <v>36</v>
      </c>
      <c r="E85" s="63">
        <v>42059</v>
      </c>
      <c r="F85" s="88" t="s">
        <v>359</v>
      </c>
      <c r="G85" s="58">
        <v>42088</v>
      </c>
      <c r="H85" s="58">
        <v>42089</v>
      </c>
      <c r="I85" s="88" t="s">
        <v>360</v>
      </c>
      <c r="J85" s="57" t="s">
        <v>361</v>
      </c>
      <c r="K85" s="96"/>
      <c r="L85" s="57">
        <v>71.53</v>
      </c>
      <c r="M85" s="92"/>
    </row>
    <row r="86" spans="1:13" ht="42.75">
      <c r="A86" s="92" t="s">
        <v>362</v>
      </c>
      <c r="B86" s="64" t="s">
        <v>363</v>
      </c>
      <c r="C86" s="64" t="s">
        <v>364</v>
      </c>
      <c r="D86" s="151" t="s">
        <v>365</v>
      </c>
      <c r="E86" s="153">
        <v>42088</v>
      </c>
      <c r="F86" s="151" t="s">
        <v>366</v>
      </c>
      <c r="G86" s="153">
        <v>42093</v>
      </c>
      <c r="H86" s="153">
        <v>42094</v>
      </c>
      <c r="I86" s="65" t="s">
        <v>367</v>
      </c>
      <c r="J86" s="57" t="s">
        <v>361</v>
      </c>
      <c r="K86" s="91"/>
      <c r="L86" s="64">
        <v>71.53</v>
      </c>
      <c r="M86" s="157"/>
    </row>
    <row r="87" spans="1:13" ht="42.75">
      <c r="A87" s="92" t="s">
        <v>368</v>
      </c>
      <c r="B87" s="64" t="s">
        <v>369</v>
      </c>
      <c r="C87" s="64" t="s">
        <v>370</v>
      </c>
      <c r="D87" s="151"/>
      <c r="E87" s="151"/>
      <c r="F87" s="151"/>
      <c r="G87" s="151"/>
      <c r="H87" s="151"/>
      <c r="I87" s="65" t="s">
        <v>367</v>
      </c>
      <c r="J87" s="57" t="s">
        <v>361</v>
      </c>
      <c r="K87" s="91"/>
      <c r="L87" s="64">
        <v>71.53</v>
      </c>
      <c r="M87" s="157"/>
    </row>
    <row r="88" spans="1:13" ht="57">
      <c r="A88" s="90" t="s">
        <v>371</v>
      </c>
      <c r="B88" s="57" t="s">
        <v>372</v>
      </c>
      <c r="C88" s="57" t="s">
        <v>373</v>
      </c>
      <c r="D88" s="151" t="s">
        <v>374</v>
      </c>
      <c r="E88" s="63">
        <v>42088</v>
      </c>
      <c r="F88" s="88" t="s">
        <v>375</v>
      </c>
      <c r="G88" s="58">
        <v>42093</v>
      </c>
      <c r="H88" s="58">
        <v>42093</v>
      </c>
      <c r="I88" s="88" t="s">
        <v>360</v>
      </c>
      <c r="J88" s="62" t="s">
        <v>20</v>
      </c>
      <c r="K88" s="96"/>
      <c r="L88" s="57">
        <v>71.53</v>
      </c>
      <c r="M88" s="92"/>
    </row>
    <row r="89" spans="1:13" ht="57">
      <c r="A89" s="90" t="s">
        <v>198</v>
      </c>
      <c r="B89" s="57" t="s">
        <v>199</v>
      </c>
      <c r="C89" s="57" t="s">
        <v>200</v>
      </c>
      <c r="D89" s="151"/>
      <c r="E89" s="63">
        <v>42088</v>
      </c>
      <c r="F89" s="88" t="s">
        <v>376</v>
      </c>
      <c r="G89" s="58">
        <v>42093</v>
      </c>
      <c r="H89" s="58">
        <v>42093</v>
      </c>
      <c r="I89" s="88" t="s">
        <v>367</v>
      </c>
      <c r="J89" s="62" t="s">
        <v>20</v>
      </c>
      <c r="K89" s="96"/>
      <c r="L89" s="57">
        <v>17.52</v>
      </c>
      <c r="M89" s="92"/>
    </row>
    <row r="90" spans="1:13" ht="42.75">
      <c r="A90" s="90" t="s">
        <v>173</v>
      </c>
      <c r="B90" s="57" t="s">
        <v>174</v>
      </c>
      <c r="C90" s="57" t="s">
        <v>175</v>
      </c>
      <c r="D90" s="151"/>
      <c r="E90" s="63">
        <v>42088</v>
      </c>
      <c r="F90" s="88" t="s">
        <v>377</v>
      </c>
      <c r="G90" s="58">
        <v>42093</v>
      </c>
      <c r="H90" s="58">
        <v>42093</v>
      </c>
      <c r="I90" s="88" t="s">
        <v>367</v>
      </c>
      <c r="J90" s="62" t="s">
        <v>20</v>
      </c>
      <c r="K90" s="96"/>
      <c r="L90" s="57">
        <v>17.52</v>
      </c>
      <c r="M90" s="92"/>
    </row>
    <row r="91" spans="1:13" ht="42.75">
      <c r="A91" s="90" t="s">
        <v>378</v>
      </c>
      <c r="B91" s="57" t="s">
        <v>379</v>
      </c>
      <c r="C91" s="57" t="s">
        <v>380</v>
      </c>
      <c r="D91" s="151"/>
      <c r="E91" s="63">
        <v>42088</v>
      </c>
      <c r="F91" s="88" t="s">
        <v>381</v>
      </c>
      <c r="G91" s="58">
        <v>42093</v>
      </c>
      <c r="H91" s="58">
        <v>42093</v>
      </c>
      <c r="I91" s="88" t="s">
        <v>367</v>
      </c>
      <c r="J91" s="62" t="s">
        <v>20</v>
      </c>
      <c r="K91" s="96"/>
      <c r="L91" s="57">
        <v>17.52</v>
      </c>
      <c r="M91" s="92"/>
    </row>
    <row r="92" spans="1:13" ht="42.75">
      <c r="A92" s="90" t="s">
        <v>206</v>
      </c>
      <c r="B92" s="57" t="s">
        <v>207</v>
      </c>
      <c r="C92" s="57" t="s">
        <v>208</v>
      </c>
      <c r="D92" s="151"/>
      <c r="E92" s="63">
        <v>42088</v>
      </c>
      <c r="F92" s="88" t="s">
        <v>382</v>
      </c>
      <c r="G92" s="58">
        <v>42093</v>
      </c>
      <c r="H92" s="58">
        <v>42093</v>
      </c>
      <c r="I92" s="88" t="s">
        <v>367</v>
      </c>
      <c r="J92" s="62" t="s">
        <v>20</v>
      </c>
      <c r="K92" s="96"/>
      <c r="L92" s="57">
        <v>17.52</v>
      </c>
      <c r="M92" s="92"/>
    </row>
    <row r="93" spans="1:13" ht="42.75">
      <c r="A93" s="90" t="s">
        <v>213</v>
      </c>
      <c r="B93" s="57" t="s">
        <v>214</v>
      </c>
      <c r="C93" s="57" t="s">
        <v>215</v>
      </c>
      <c r="D93" s="151"/>
      <c r="E93" s="63">
        <v>42088</v>
      </c>
      <c r="F93" s="88" t="s">
        <v>383</v>
      </c>
      <c r="G93" s="58">
        <v>42093</v>
      </c>
      <c r="H93" s="58">
        <v>42093</v>
      </c>
      <c r="I93" s="88" t="s">
        <v>367</v>
      </c>
      <c r="J93" s="62" t="s">
        <v>20</v>
      </c>
      <c r="K93" s="96"/>
      <c r="L93" s="57">
        <v>17.52</v>
      </c>
      <c r="M93" s="92"/>
    </row>
    <row r="94" spans="1:13" ht="42.75">
      <c r="A94" s="90" t="s">
        <v>384</v>
      </c>
      <c r="B94" s="57" t="s">
        <v>186</v>
      </c>
      <c r="C94" s="57" t="s">
        <v>187</v>
      </c>
      <c r="D94" s="151"/>
      <c r="E94" s="63">
        <v>42088</v>
      </c>
      <c r="F94" s="88" t="s">
        <v>385</v>
      </c>
      <c r="G94" s="58">
        <v>42093</v>
      </c>
      <c r="H94" s="58">
        <v>42093</v>
      </c>
      <c r="I94" s="88" t="s">
        <v>367</v>
      </c>
      <c r="J94" s="62" t="s">
        <v>20</v>
      </c>
      <c r="K94" s="96"/>
      <c r="L94" s="57">
        <v>17.52</v>
      </c>
      <c r="M94" s="92"/>
    </row>
    <row r="95" spans="1:13" ht="42.75">
      <c r="A95" s="90" t="s">
        <v>189</v>
      </c>
      <c r="B95" s="57" t="s">
        <v>190</v>
      </c>
      <c r="C95" s="57" t="s">
        <v>191</v>
      </c>
      <c r="D95" s="151"/>
      <c r="E95" s="63">
        <v>42088</v>
      </c>
      <c r="F95" s="88" t="s">
        <v>386</v>
      </c>
      <c r="G95" s="58">
        <v>42093</v>
      </c>
      <c r="H95" s="58">
        <v>42093</v>
      </c>
      <c r="I95" s="88" t="s">
        <v>367</v>
      </c>
      <c r="J95" s="62" t="s">
        <v>20</v>
      </c>
      <c r="K95" s="96"/>
      <c r="L95" s="57">
        <v>17.52</v>
      </c>
      <c r="M95" s="92"/>
    </row>
    <row r="96" spans="1:13" ht="42.75">
      <c r="A96" s="90" t="s">
        <v>179</v>
      </c>
      <c r="B96" s="57" t="s">
        <v>180</v>
      </c>
      <c r="C96" s="57" t="s">
        <v>181</v>
      </c>
      <c r="D96" s="151"/>
      <c r="E96" s="63">
        <v>42088</v>
      </c>
      <c r="F96" s="88" t="s">
        <v>387</v>
      </c>
      <c r="G96" s="58">
        <v>42093</v>
      </c>
      <c r="H96" s="58">
        <v>42093</v>
      </c>
      <c r="I96" s="88" t="s">
        <v>367</v>
      </c>
      <c r="J96" s="62" t="s">
        <v>20</v>
      </c>
      <c r="K96" s="96"/>
      <c r="L96" s="57">
        <v>17.52</v>
      </c>
      <c r="M96" s="92"/>
    </row>
    <row r="97" spans="1:13" ht="42.75">
      <c r="A97" s="90" t="s">
        <v>192</v>
      </c>
      <c r="B97" s="57" t="s">
        <v>193</v>
      </c>
      <c r="C97" s="57" t="s">
        <v>194</v>
      </c>
      <c r="D97" s="151"/>
      <c r="E97" s="63">
        <v>42088</v>
      </c>
      <c r="F97" s="88" t="s">
        <v>388</v>
      </c>
      <c r="G97" s="58">
        <v>42093</v>
      </c>
      <c r="H97" s="58">
        <v>42093</v>
      </c>
      <c r="I97" s="88" t="s">
        <v>367</v>
      </c>
      <c r="J97" s="62" t="s">
        <v>20</v>
      </c>
      <c r="K97" s="96"/>
      <c r="L97" s="57">
        <v>17.52</v>
      </c>
      <c r="M97" s="92"/>
    </row>
    <row r="98" spans="1:13" ht="42.75">
      <c r="A98" s="90" t="s">
        <v>195</v>
      </c>
      <c r="B98" s="57" t="s">
        <v>196</v>
      </c>
      <c r="C98" s="57" t="s">
        <v>197</v>
      </c>
      <c r="D98" s="151"/>
      <c r="E98" s="63">
        <v>42088</v>
      </c>
      <c r="F98" s="88" t="s">
        <v>389</v>
      </c>
      <c r="G98" s="58">
        <v>42093</v>
      </c>
      <c r="H98" s="58">
        <v>42093</v>
      </c>
      <c r="I98" s="88" t="s">
        <v>367</v>
      </c>
      <c r="J98" s="62" t="s">
        <v>20</v>
      </c>
      <c r="K98" s="96"/>
      <c r="L98" s="57">
        <v>17.52</v>
      </c>
      <c r="M98" s="92"/>
    </row>
    <row r="99" spans="1:13" ht="42.75">
      <c r="A99" s="90" t="s">
        <v>210</v>
      </c>
      <c r="B99" s="57" t="s">
        <v>211</v>
      </c>
      <c r="C99" s="57" t="s">
        <v>212</v>
      </c>
      <c r="D99" s="151"/>
      <c r="E99" s="63">
        <v>42088</v>
      </c>
      <c r="F99" s="88" t="s">
        <v>390</v>
      </c>
      <c r="G99" s="58">
        <v>42093</v>
      </c>
      <c r="H99" s="58">
        <v>42093</v>
      </c>
      <c r="I99" s="88" t="s">
        <v>367</v>
      </c>
      <c r="J99" s="62" t="s">
        <v>20</v>
      </c>
      <c r="K99" s="96"/>
      <c r="L99" s="57">
        <v>17.52</v>
      </c>
      <c r="M99" s="92"/>
    </row>
    <row r="100" spans="1:13" ht="42.75">
      <c r="A100" s="90" t="s">
        <v>182</v>
      </c>
      <c r="B100" s="57" t="s">
        <v>183</v>
      </c>
      <c r="C100" s="57" t="s">
        <v>184</v>
      </c>
      <c r="D100" s="151"/>
      <c r="E100" s="63">
        <v>42088</v>
      </c>
      <c r="F100" s="88" t="s">
        <v>391</v>
      </c>
      <c r="G100" s="58">
        <v>42093</v>
      </c>
      <c r="H100" s="58">
        <v>42093</v>
      </c>
      <c r="I100" s="88" t="s">
        <v>367</v>
      </c>
      <c r="J100" s="62" t="s">
        <v>20</v>
      </c>
      <c r="K100" s="96"/>
      <c r="L100" s="57">
        <v>17.52</v>
      </c>
      <c r="M100" s="92"/>
    </row>
    <row r="101" spans="1:13" ht="42.75">
      <c r="A101" s="90" t="s">
        <v>216</v>
      </c>
      <c r="B101" s="57" t="s">
        <v>217</v>
      </c>
      <c r="C101" s="57" t="s">
        <v>218</v>
      </c>
      <c r="D101" s="151"/>
      <c r="E101" s="63">
        <v>42088</v>
      </c>
      <c r="F101" s="88" t="s">
        <v>392</v>
      </c>
      <c r="G101" s="58">
        <v>42093</v>
      </c>
      <c r="H101" s="58">
        <v>42093</v>
      </c>
      <c r="I101" s="88" t="s">
        <v>367</v>
      </c>
      <c r="J101" s="62" t="s">
        <v>20</v>
      </c>
      <c r="K101" s="96"/>
      <c r="L101" s="57">
        <v>17.52</v>
      </c>
      <c r="M101" s="92"/>
    </row>
    <row r="102" spans="1:13" ht="42.75">
      <c r="A102" s="92" t="s">
        <v>414</v>
      </c>
      <c r="B102" s="64" t="s">
        <v>415</v>
      </c>
      <c r="C102" s="64" t="s">
        <v>416</v>
      </c>
      <c r="D102" s="151" t="s">
        <v>209</v>
      </c>
      <c r="E102" s="153">
        <v>42088</v>
      </c>
      <c r="F102" s="151" t="s">
        <v>417</v>
      </c>
      <c r="G102" s="153">
        <v>42094</v>
      </c>
      <c r="H102" s="153">
        <v>42094</v>
      </c>
      <c r="I102" s="65" t="s">
        <v>367</v>
      </c>
      <c r="J102" s="62" t="s">
        <v>20</v>
      </c>
      <c r="K102" s="96"/>
      <c r="L102" s="57">
        <v>17.52</v>
      </c>
      <c r="M102" s="92"/>
    </row>
    <row r="103" spans="1:13" ht="42.75">
      <c r="A103" s="92" t="s">
        <v>254</v>
      </c>
      <c r="B103" s="64" t="s">
        <v>255</v>
      </c>
      <c r="C103" s="64" t="s">
        <v>256</v>
      </c>
      <c r="D103" s="151"/>
      <c r="E103" s="151"/>
      <c r="F103" s="151"/>
      <c r="G103" s="151"/>
      <c r="H103" s="151"/>
      <c r="I103" s="65" t="s">
        <v>367</v>
      </c>
      <c r="J103" s="62" t="s">
        <v>20</v>
      </c>
      <c r="K103" s="96"/>
      <c r="L103" s="57">
        <v>17.52</v>
      </c>
      <c r="M103" s="92"/>
    </row>
    <row r="104" spans="1:13" ht="26.85" customHeight="1">
      <c r="A104" s="90" t="s">
        <v>418</v>
      </c>
      <c r="B104" s="57" t="s">
        <v>419</v>
      </c>
      <c r="C104" s="57" t="s">
        <v>420</v>
      </c>
      <c r="D104" s="152" t="s">
        <v>421</v>
      </c>
      <c r="E104" s="63">
        <v>42088</v>
      </c>
      <c r="F104" s="88" t="s">
        <v>399</v>
      </c>
      <c r="G104" s="58">
        <v>42089</v>
      </c>
      <c r="H104" s="58">
        <v>42090</v>
      </c>
      <c r="I104" s="88" t="s">
        <v>422</v>
      </c>
      <c r="J104" s="62" t="s">
        <v>20</v>
      </c>
      <c r="K104" s="96"/>
      <c r="L104" s="57">
        <v>17.52</v>
      </c>
      <c r="M104" s="96"/>
    </row>
    <row r="105" spans="1:13" ht="28.5">
      <c r="A105" s="90" t="s">
        <v>418</v>
      </c>
      <c r="B105" s="57" t="s">
        <v>419</v>
      </c>
      <c r="C105" s="57" t="s">
        <v>420</v>
      </c>
      <c r="D105" s="152"/>
      <c r="E105" s="63">
        <v>42088</v>
      </c>
      <c r="F105" s="88" t="s">
        <v>399</v>
      </c>
      <c r="G105" s="58">
        <v>42089</v>
      </c>
      <c r="H105" s="58">
        <v>42090</v>
      </c>
      <c r="I105" s="88" t="s">
        <v>422</v>
      </c>
      <c r="J105" s="62" t="s">
        <v>20</v>
      </c>
      <c r="K105" s="96"/>
      <c r="L105" s="57">
        <v>17.52</v>
      </c>
      <c r="M105" s="96"/>
    </row>
    <row r="106" spans="1:13" ht="39.6" customHeight="1">
      <c r="A106" s="90" t="s">
        <v>262</v>
      </c>
      <c r="B106" s="57" t="s">
        <v>263</v>
      </c>
      <c r="C106" s="57" t="s">
        <v>264</v>
      </c>
      <c r="D106" s="152" t="s">
        <v>423</v>
      </c>
      <c r="E106" s="63">
        <v>42088</v>
      </c>
      <c r="F106" s="88" t="s">
        <v>424</v>
      </c>
      <c r="G106" s="58">
        <v>42094</v>
      </c>
      <c r="H106" s="58">
        <v>42094</v>
      </c>
      <c r="I106" s="65" t="s">
        <v>367</v>
      </c>
      <c r="J106" s="62" t="s">
        <v>20</v>
      </c>
      <c r="K106" s="96"/>
      <c r="L106" s="57">
        <v>17.52</v>
      </c>
      <c r="M106" s="96"/>
    </row>
    <row r="107" spans="1:13" ht="42.75">
      <c r="A107" s="90" t="s">
        <v>202</v>
      </c>
      <c r="B107" s="57" t="s">
        <v>203</v>
      </c>
      <c r="C107" s="57" t="s">
        <v>204</v>
      </c>
      <c r="D107" s="152"/>
      <c r="E107" s="63">
        <v>42088</v>
      </c>
      <c r="F107" s="88" t="s">
        <v>425</v>
      </c>
      <c r="G107" s="58">
        <v>42094</v>
      </c>
      <c r="H107" s="58">
        <v>42094</v>
      </c>
      <c r="I107" s="65" t="s">
        <v>367</v>
      </c>
      <c r="J107" s="62" t="s">
        <v>20</v>
      </c>
      <c r="K107" s="96"/>
      <c r="L107" s="57">
        <v>17.52</v>
      </c>
      <c r="M107" s="96"/>
    </row>
    <row r="108" spans="1:13" ht="42.75">
      <c r="A108" s="90" t="s">
        <v>378</v>
      </c>
      <c r="B108" s="57" t="s">
        <v>379</v>
      </c>
      <c r="C108" s="57" t="s">
        <v>380</v>
      </c>
      <c r="D108" s="152"/>
      <c r="E108" s="63">
        <v>42088</v>
      </c>
      <c r="F108" s="88" t="s">
        <v>425</v>
      </c>
      <c r="G108" s="58">
        <v>42094</v>
      </c>
      <c r="H108" s="58">
        <v>42094</v>
      </c>
      <c r="I108" s="65" t="s">
        <v>367</v>
      </c>
      <c r="J108" s="62" t="s">
        <v>20</v>
      </c>
      <c r="K108" s="96"/>
      <c r="L108" s="57">
        <v>17.52</v>
      </c>
      <c r="M108" s="42"/>
    </row>
    <row r="109" spans="1:13" ht="42.75">
      <c r="A109" s="90" t="s">
        <v>265</v>
      </c>
      <c r="B109" s="57" t="s">
        <v>266</v>
      </c>
      <c r="C109" s="57" t="s">
        <v>267</v>
      </c>
      <c r="D109" s="152"/>
      <c r="E109" s="63">
        <v>42088</v>
      </c>
      <c r="F109" s="88" t="s">
        <v>426</v>
      </c>
      <c r="G109" s="58">
        <v>42094</v>
      </c>
      <c r="H109" s="58">
        <v>42094</v>
      </c>
      <c r="I109" s="65" t="s">
        <v>367</v>
      </c>
      <c r="J109" s="62" t="s">
        <v>20</v>
      </c>
      <c r="K109" s="96"/>
      <c r="L109" s="57">
        <v>17.52</v>
      </c>
      <c r="M109" s="42"/>
    </row>
    <row r="110" spans="1:13" ht="42.75">
      <c r="A110" s="92" t="s">
        <v>271</v>
      </c>
      <c r="B110" s="57" t="s">
        <v>272</v>
      </c>
      <c r="C110" s="57" t="s">
        <v>273</v>
      </c>
      <c r="D110" s="152"/>
      <c r="E110" s="63">
        <v>42088</v>
      </c>
      <c r="F110" s="88" t="s">
        <v>427</v>
      </c>
      <c r="G110" s="58">
        <v>42094</v>
      </c>
      <c r="H110" s="58">
        <v>42094</v>
      </c>
      <c r="I110" s="65" t="s">
        <v>367</v>
      </c>
      <c r="J110" s="62" t="s">
        <v>20</v>
      </c>
      <c r="K110" s="101"/>
      <c r="L110" s="57">
        <v>17.52</v>
      </c>
      <c r="M110" s="42"/>
    </row>
  </sheetData>
  <mergeCells count="49">
    <mergeCell ref="D104:D105"/>
    <mergeCell ref="D106:D110"/>
    <mergeCell ref="M86:M87"/>
    <mergeCell ref="D88:D101"/>
    <mergeCell ref="D102:D103"/>
    <mergeCell ref="E102:E103"/>
    <mergeCell ref="F102:F103"/>
    <mergeCell ref="G102:G103"/>
    <mergeCell ref="H102:H103"/>
    <mergeCell ref="D86:D87"/>
    <mergeCell ref="E86:E87"/>
    <mergeCell ref="F86:F87"/>
    <mergeCell ref="G86:G87"/>
    <mergeCell ref="H86:H87"/>
    <mergeCell ref="D55:D57"/>
    <mergeCell ref="E55:E57"/>
    <mergeCell ref="M55:M57"/>
    <mergeCell ref="D69:D70"/>
    <mergeCell ref="D81:D84"/>
    <mergeCell ref="E81:E84"/>
    <mergeCell ref="M81:M84"/>
    <mergeCell ref="D46:D50"/>
    <mergeCell ref="E46:E50"/>
    <mergeCell ref="D51:D54"/>
    <mergeCell ref="E51:E54"/>
    <mergeCell ref="M51:M54"/>
    <mergeCell ref="H39:H41"/>
    <mergeCell ref="M39:M41"/>
    <mergeCell ref="D44:D45"/>
    <mergeCell ref="E44:E45"/>
    <mergeCell ref="F44:F45"/>
    <mergeCell ref="G44:G45"/>
    <mergeCell ref="H44:H45"/>
    <mergeCell ref="M44:M45"/>
    <mergeCell ref="E36:E38"/>
    <mergeCell ref="D39:D41"/>
    <mergeCell ref="E39:E41"/>
    <mergeCell ref="F39:F41"/>
    <mergeCell ref="G39:G41"/>
    <mergeCell ref="D18:D21"/>
    <mergeCell ref="D22:D25"/>
    <mergeCell ref="D26:D28"/>
    <mergeCell ref="D29:D32"/>
    <mergeCell ref="D36:D38"/>
    <mergeCell ref="A1:M1"/>
    <mergeCell ref="A2:M2"/>
    <mergeCell ref="D11:D14"/>
    <mergeCell ref="D15:D16"/>
    <mergeCell ref="M15:M16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="90" zoomScaleNormal="90" workbookViewId="0">
      <selection activeCell="A9" sqref="A9:M90"/>
    </sheetView>
  </sheetViews>
  <sheetFormatPr defaultRowHeight="12.75"/>
  <cols>
    <col min="1" max="1" width="43"/>
    <col min="2" max="4" width="17.42578125" style="13"/>
    <col min="5" max="5" width="15.85546875" style="13"/>
    <col min="6" max="6" width="34" style="13" bestFit="1" customWidth="1"/>
    <col min="7" max="7" width="19" style="13"/>
    <col min="8" max="8" width="29.85546875" style="13"/>
    <col min="9" max="9" width="20.7109375" style="13"/>
    <col min="10" max="10" width="20.28515625" style="13"/>
    <col min="11" max="11" width="15.7109375" style="13"/>
    <col min="12" max="12" width="11.5703125" style="13"/>
    <col min="13" max="13" width="31" style="13"/>
    <col min="14" max="15" width="11.5703125" style="13"/>
    <col min="16" max="1025" width="11.5703125"/>
  </cols>
  <sheetData>
    <row r="1" spans="1:15" ht="18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5" s="7" customFormat="1" ht="18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3"/>
      <c r="O2" s="13"/>
    </row>
    <row r="3" spans="1:15" s="7" customFormat="1" ht="18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3"/>
      <c r="O3" s="13"/>
    </row>
    <row r="4" spans="1:15" s="7" customFormat="1" ht="18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3"/>
      <c r="O4" s="13"/>
    </row>
    <row r="5" spans="1:15" s="7" customFormat="1" ht="18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3"/>
      <c r="O5" s="13"/>
    </row>
    <row r="6" spans="1:15" s="7" customFormat="1" ht="18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3"/>
      <c r="O6" s="13"/>
    </row>
    <row r="7" spans="1:15" s="7" customFormat="1" ht="18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3"/>
      <c r="O7" s="13"/>
    </row>
    <row r="8" spans="1:15" ht="18">
      <c r="A8" s="149" t="s">
        <v>840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5" ht="47.25">
      <c r="A9" s="54" t="s">
        <v>1</v>
      </c>
      <c r="B9" s="54" t="s">
        <v>2</v>
      </c>
      <c r="C9" s="54" t="s">
        <v>3</v>
      </c>
      <c r="D9" s="54" t="s">
        <v>4</v>
      </c>
      <c r="E9" s="55" t="s">
        <v>5</v>
      </c>
      <c r="F9" s="54" t="s">
        <v>6</v>
      </c>
      <c r="G9" s="54" t="s">
        <v>7</v>
      </c>
      <c r="H9" s="54" t="s">
        <v>8</v>
      </c>
      <c r="I9" s="55" t="s">
        <v>9</v>
      </c>
      <c r="J9" s="54" t="s">
        <v>10</v>
      </c>
      <c r="K9" s="55" t="s">
        <v>11</v>
      </c>
      <c r="L9" s="55" t="s">
        <v>12</v>
      </c>
      <c r="M9" s="54" t="s">
        <v>13</v>
      </c>
    </row>
    <row r="10" spans="1:15" ht="42.75">
      <c r="A10" s="56" t="s">
        <v>126</v>
      </c>
      <c r="B10" s="69" t="s">
        <v>99</v>
      </c>
      <c r="C10" s="69" t="s">
        <v>100</v>
      </c>
      <c r="D10" s="62" t="s">
        <v>129</v>
      </c>
      <c r="E10" s="58">
        <v>42061</v>
      </c>
      <c r="F10" s="57" t="s">
        <v>130</v>
      </c>
      <c r="G10" s="58">
        <v>42103</v>
      </c>
      <c r="H10" s="58">
        <v>42105</v>
      </c>
      <c r="I10" s="62" t="s">
        <v>91</v>
      </c>
      <c r="J10" s="57" t="s">
        <v>38</v>
      </c>
      <c r="K10" s="76"/>
      <c r="L10" s="57">
        <v>220.72</v>
      </c>
      <c r="M10" s="31"/>
    </row>
    <row r="11" spans="1:15" ht="42.75">
      <c r="A11" s="56" t="s">
        <v>126</v>
      </c>
      <c r="B11" s="69" t="s">
        <v>99</v>
      </c>
      <c r="C11" s="69" t="s">
        <v>100</v>
      </c>
      <c r="D11" s="62" t="s">
        <v>131</v>
      </c>
      <c r="E11" s="58">
        <v>42061</v>
      </c>
      <c r="F11" s="57" t="s">
        <v>132</v>
      </c>
      <c r="G11" s="58">
        <v>42117</v>
      </c>
      <c r="H11" s="58">
        <v>42118</v>
      </c>
      <c r="I11" s="62" t="s">
        <v>91</v>
      </c>
      <c r="J11" s="57" t="s">
        <v>27</v>
      </c>
      <c r="K11" s="76"/>
      <c r="L11" s="57">
        <v>124.75</v>
      </c>
      <c r="M11" s="31"/>
    </row>
    <row r="12" spans="1:15" ht="42.75">
      <c r="A12" s="56" t="s">
        <v>133</v>
      </c>
      <c r="B12" s="57" t="s">
        <v>134</v>
      </c>
      <c r="C12" s="57" t="s">
        <v>135</v>
      </c>
      <c r="D12" s="71" t="s">
        <v>136</v>
      </c>
      <c r="E12" s="58">
        <v>42061</v>
      </c>
      <c r="F12" s="57" t="s">
        <v>132</v>
      </c>
      <c r="G12" s="58">
        <v>42117</v>
      </c>
      <c r="H12" s="58">
        <v>42118</v>
      </c>
      <c r="I12" s="62" t="s">
        <v>91</v>
      </c>
      <c r="J12" s="57" t="s">
        <v>27</v>
      </c>
      <c r="K12" s="76"/>
      <c r="L12" s="57">
        <v>71.53</v>
      </c>
      <c r="M12" s="31"/>
    </row>
    <row r="13" spans="1:15" ht="42.75">
      <c r="A13" s="67" t="s">
        <v>138</v>
      </c>
      <c r="B13" s="68" t="s">
        <v>139</v>
      </c>
      <c r="C13" s="68" t="s">
        <v>140</v>
      </c>
      <c r="D13" s="71" t="s">
        <v>141</v>
      </c>
      <c r="E13" s="58">
        <v>42061</v>
      </c>
      <c r="F13" s="57" t="s">
        <v>132</v>
      </c>
      <c r="G13" s="58">
        <v>42117</v>
      </c>
      <c r="H13" s="58">
        <v>42118</v>
      </c>
      <c r="I13" s="62" t="s">
        <v>91</v>
      </c>
      <c r="J13" s="57" t="s">
        <v>27</v>
      </c>
      <c r="K13" s="76"/>
      <c r="L13" s="76">
        <v>0</v>
      </c>
      <c r="M13" s="139" t="s">
        <v>142</v>
      </c>
    </row>
    <row r="14" spans="1:15" ht="42.75">
      <c r="A14" s="56" t="s">
        <v>143</v>
      </c>
      <c r="B14" s="57" t="s">
        <v>144</v>
      </c>
      <c r="C14" s="57" t="s">
        <v>145</v>
      </c>
      <c r="D14" s="71" t="s">
        <v>146</v>
      </c>
      <c r="E14" s="58">
        <v>42061</v>
      </c>
      <c r="F14" s="57" t="s">
        <v>132</v>
      </c>
      <c r="G14" s="58">
        <v>42117</v>
      </c>
      <c r="H14" s="58">
        <v>42118</v>
      </c>
      <c r="I14" s="62" t="s">
        <v>91</v>
      </c>
      <c r="J14" s="57" t="s">
        <v>27</v>
      </c>
      <c r="K14" s="76"/>
      <c r="L14" s="57">
        <v>71.53</v>
      </c>
      <c r="M14" s="31"/>
    </row>
    <row r="15" spans="1:15" ht="42.75">
      <c r="A15" s="56" t="s">
        <v>94</v>
      </c>
      <c r="B15" s="57" t="s">
        <v>95</v>
      </c>
      <c r="C15" s="57" t="s">
        <v>96</v>
      </c>
      <c r="D15" s="71" t="s">
        <v>147</v>
      </c>
      <c r="E15" s="58">
        <v>42061</v>
      </c>
      <c r="F15" s="57" t="s">
        <v>130</v>
      </c>
      <c r="G15" s="58">
        <v>42103</v>
      </c>
      <c r="H15" s="58">
        <v>42105</v>
      </c>
      <c r="I15" s="62" t="s">
        <v>91</v>
      </c>
      <c r="J15" s="57" t="s">
        <v>38</v>
      </c>
      <c r="K15" s="76"/>
      <c r="L15" s="57">
        <v>125.54</v>
      </c>
      <c r="M15" s="31"/>
    </row>
    <row r="16" spans="1:15" ht="42.75">
      <c r="A16" s="56" t="s">
        <v>86</v>
      </c>
      <c r="B16" s="68" t="s">
        <v>87</v>
      </c>
      <c r="C16" s="68" t="s">
        <v>88</v>
      </c>
      <c r="D16" s="71" t="s">
        <v>149</v>
      </c>
      <c r="E16" s="58">
        <v>42061</v>
      </c>
      <c r="F16" s="57" t="s">
        <v>130</v>
      </c>
      <c r="G16" s="58">
        <v>42103</v>
      </c>
      <c r="H16" s="58">
        <v>42105</v>
      </c>
      <c r="I16" s="62" t="s">
        <v>91</v>
      </c>
      <c r="J16" s="57" t="s">
        <v>38</v>
      </c>
      <c r="K16" s="76"/>
      <c r="L16" s="57"/>
      <c r="M16" s="31"/>
    </row>
    <row r="17" spans="1:13" ht="128.25">
      <c r="A17" s="56" t="s">
        <v>300</v>
      </c>
      <c r="B17" s="57" t="s">
        <v>301</v>
      </c>
      <c r="C17" s="57" t="s">
        <v>302</v>
      </c>
      <c r="D17" s="71" t="s">
        <v>303</v>
      </c>
      <c r="E17" s="58">
        <v>42080</v>
      </c>
      <c r="F17" s="57" t="s">
        <v>304</v>
      </c>
      <c r="G17" s="58" t="s">
        <v>841</v>
      </c>
      <c r="H17" s="58">
        <v>42095</v>
      </c>
      <c r="I17" s="62" t="s">
        <v>842</v>
      </c>
      <c r="J17" s="57" t="s">
        <v>20</v>
      </c>
      <c r="K17" s="76"/>
      <c r="L17" s="57">
        <v>17.52</v>
      </c>
      <c r="M17" s="31"/>
    </row>
    <row r="18" spans="1:13" ht="128.25">
      <c r="A18" s="56" t="s">
        <v>300</v>
      </c>
      <c r="B18" s="57" t="s">
        <v>301</v>
      </c>
      <c r="C18" s="57" t="s">
        <v>302</v>
      </c>
      <c r="D18" s="71" t="s">
        <v>303</v>
      </c>
      <c r="E18" s="58">
        <v>42080</v>
      </c>
      <c r="F18" s="57" t="s">
        <v>304</v>
      </c>
      <c r="G18" s="58" t="s">
        <v>310</v>
      </c>
      <c r="H18" s="58">
        <v>42101</v>
      </c>
      <c r="I18" s="62" t="s">
        <v>842</v>
      </c>
      <c r="J18" s="57" t="s">
        <v>20</v>
      </c>
      <c r="K18" s="76"/>
      <c r="L18" s="57">
        <v>17.52</v>
      </c>
      <c r="M18" s="31"/>
    </row>
    <row r="19" spans="1:13" ht="128.25">
      <c r="A19" s="56" t="s">
        <v>300</v>
      </c>
      <c r="B19" s="57" t="s">
        <v>301</v>
      </c>
      <c r="C19" s="57" t="s">
        <v>302</v>
      </c>
      <c r="D19" s="71" t="s">
        <v>303</v>
      </c>
      <c r="E19" s="58">
        <v>42080</v>
      </c>
      <c r="F19" s="57" t="s">
        <v>304</v>
      </c>
      <c r="G19" s="58" t="s">
        <v>311</v>
      </c>
      <c r="H19" s="58">
        <v>42102</v>
      </c>
      <c r="I19" s="62" t="s">
        <v>842</v>
      </c>
      <c r="J19" s="57" t="s">
        <v>20</v>
      </c>
      <c r="K19" s="76"/>
      <c r="L19" s="57">
        <v>17.52</v>
      </c>
      <c r="M19" s="31"/>
    </row>
    <row r="20" spans="1:13" ht="128.25">
      <c r="A20" s="56" t="s">
        <v>300</v>
      </c>
      <c r="B20" s="57" t="s">
        <v>301</v>
      </c>
      <c r="C20" s="57" t="s">
        <v>302</v>
      </c>
      <c r="D20" s="71" t="s">
        <v>303</v>
      </c>
      <c r="E20" s="58">
        <v>42080</v>
      </c>
      <c r="F20" s="57" t="s">
        <v>304</v>
      </c>
      <c r="G20" s="58" t="s">
        <v>315</v>
      </c>
      <c r="H20" s="58">
        <v>42103</v>
      </c>
      <c r="I20" s="62" t="s">
        <v>842</v>
      </c>
      <c r="J20" s="57" t="s">
        <v>20</v>
      </c>
      <c r="K20" s="76"/>
      <c r="L20" s="57">
        <v>17.52</v>
      </c>
      <c r="M20" s="31"/>
    </row>
    <row r="21" spans="1:13" ht="128.25">
      <c r="A21" s="56" t="s">
        <v>300</v>
      </c>
      <c r="B21" s="57" t="s">
        <v>301</v>
      </c>
      <c r="C21" s="57" t="s">
        <v>302</v>
      </c>
      <c r="D21" s="71" t="s">
        <v>303</v>
      </c>
      <c r="E21" s="58">
        <v>42080</v>
      </c>
      <c r="F21" s="57" t="s">
        <v>304</v>
      </c>
      <c r="G21" s="58">
        <v>42108</v>
      </c>
      <c r="H21" s="58" t="s">
        <v>316</v>
      </c>
      <c r="I21" s="62" t="s">
        <v>842</v>
      </c>
      <c r="J21" s="57" t="s">
        <v>38</v>
      </c>
      <c r="K21" s="144" t="s">
        <v>843</v>
      </c>
      <c r="L21" s="57">
        <v>125.54</v>
      </c>
      <c r="M21" s="139" t="s">
        <v>844</v>
      </c>
    </row>
    <row r="22" spans="1:13" ht="128.25">
      <c r="A22" s="56" t="s">
        <v>312</v>
      </c>
      <c r="B22" s="57" t="s">
        <v>313</v>
      </c>
      <c r="C22" s="57" t="s">
        <v>314</v>
      </c>
      <c r="D22" s="71" t="s">
        <v>303</v>
      </c>
      <c r="E22" s="58">
        <v>42080</v>
      </c>
      <c r="F22" s="57" t="s">
        <v>304</v>
      </c>
      <c r="G22" s="58" t="s">
        <v>841</v>
      </c>
      <c r="H22" s="58">
        <v>42095</v>
      </c>
      <c r="I22" s="62" t="s">
        <v>842</v>
      </c>
      <c r="J22" s="57" t="s">
        <v>20</v>
      </c>
      <c r="K22" s="76"/>
      <c r="L22" s="57"/>
      <c r="M22" s="31"/>
    </row>
    <row r="23" spans="1:13" ht="128.25">
      <c r="A23" s="56" t="s">
        <v>312</v>
      </c>
      <c r="B23" s="57" t="s">
        <v>313</v>
      </c>
      <c r="C23" s="57" t="s">
        <v>314</v>
      </c>
      <c r="D23" s="71" t="s">
        <v>303</v>
      </c>
      <c r="E23" s="58">
        <v>42080</v>
      </c>
      <c r="F23" s="57" t="s">
        <v>304</v>
      </c>
      <c r="G23" s="58" t="s">
        <v>310</v>
      </c>
      <c r="H23" s="58">
        <v>42101</v>
      </c>
      <c r="I23" s="62" t="s">
        <v>842</v>
      </c>
      <c r="J23" s="57" t="s">
        <v>20</v>
      </c>
      <c r="K23" s="76"/>
      <c r="L23" s="57"/>
      <c r="M23" s="31"/>
    </row>
    <row r="24" spans="1:13" ht="128.25">
      <c r="A24" s="56" t="s">
        <v>312</v>
      </c>
      <c r="B24" s="57" t="s">
        <v>313</v>
      </c>
      <c r="C24" s="57" t="s">
        <v>314</v>
      </c>
      <c r="D24" s="71" t="s">
        <v>303</v>
      </c>
      <c r="E24" s="58">
        <v>42080</v>
      </c>
      <c r="F24" s="57" t="s">
        <v>304</v>
      </c>
      <c r="G24" s="58" t="s">
        <v>311</v>
      </c>
      <c r="H24" s="58">
        <v>42102</v>
      </c>
      <c r="I24" s="62" t="s">
        <v>842</v>
      </c>
      <c r="J24" s="57" t="s">
        <v>20</v>
      </c>
      <c r="K24" s="76"/>
      <c r="L24" s="57"/>
      <c r="M24" s="31"/>
    </row>
    <row r="25" spans="1:13" ht="128.25">
      <c r="A25" s="56" t="s">
        <v>312</v>
      </c>
      <c r="B25" s="57" t="s">
        <v>313</v>
      </c>
      <c r="C25" s="57" t="s">
        <v>314</v>
      </c>
      <c r="D25" s="71" t="s">
        <v>303</v>
      </c>
      <c r="E25" s="58">
        <v>42080</v>
      </c>
      <c r="F25" s="57" t="s">
        <v>304</v>
      </c>
      <c r="G25" s="58" t="s">
        <v>315</v>
      </c>
      <c r="H25" s="58">
        <v>42103</v>
      </c>
      <c r="I25" s="62" t="s">
        <v>842</v>
      </c>
      <c r="J25" s="57" t="s">
        <v>20</v>
      </c>
      <c r="K25" s="76"/>
      <c r="L25" s="57"/>
      <c r="M25" s="31"/>
    </row>
    <row r="26" spans="1:13" ht="128.25">
      <c r="A26" s="56" t="s">
        <v>312</v>
      </c>
      <c r="B26" s="57" t="s">
        <v>313</v>
      </c>
      <c r="C26" s="57" t="s">
        <v>314</v>
      </c>
      <c r="D26" s="71" t="s">
        <v>303</v>
      </c>
      <c r="E26" s="58">
        <v>42080</v>
      </c>
      <c r="F26" s="57" t="s">
        <v>304</v>
      </c>
      <c r="G26" s="58">
        <v>42108</v>
      </c>
      <c r="H26" s="58" t="s">
        <v>316</v>
      </c>
      <c r="I26" s="62" t="s">
        <v>842</v>
      </c>
      <c r="J26" s="57" t="s">
        <v>38</v>
      </c>
      <c r="K26" s="144" t="s">
        <v>843</v>
      </c>
      <c r="L26" s="57">
        <v>125.54</v>
      </c>
      <c r="M26" s="139" t="s">
        <v>844</v>
      </c>
    </row>
    <row r="27" spans="1:13" ht="71.25">
      <c r="A27" s="90" t="s">
        <v>393</v>
      </c>
      <c r="B27" s="57" t="s">
        <v>394</v>
      </c>
      <c r="C27" s="57" t="s">
        <v>395</v>
      </c>
      <c r="D27" s="152" t="s">
        <v>396</v>
      </c>
      <c r="E27" s="63">
        <v>42089</v>
      </c>
      <c r="F27" s="62" t="s">
        <v>397</v>
      </c>
      <c r="G27" s="58">
        <v>42095</v>
      </c>
      <c r="H27" s="58">
        <v>42095</v>
      </c>
      <c r="I27" s="62" t="s">
        <v>398</v>
      </c>
      <c r="J27" s="62" t="s">
        <v>20</v>
      </c>
      <c r="K27" s="130"/>
      <c r="L27" s="57">
        <v>17.52</v>
      </c>
      <c r="M27" s="57"/>
    </row>
    <row r="28" spans="1:13" ht="71.25">
      <c r="A28" s="90" t="s">
        <v>393</v>
      </c>
      <c r="B28" s="57" t="s">
        <v>394</v>
      </c>
      <c r="C28" s="57" t="s">
        <v>395</v>
      </c>
      <c r="D28" s="152"/>
      <c r="E28" s="63">
        <v>42089</v>
      </c>
      <c r="F28" s="62" t="s">
        <v>399</v>
      </c>
      <c r="G28" s="58">
        <v>42101</v>
      </c>
      <c r="H28" s="58">
        <v>42101</v>
      </c>
      <c r="I28" s="62" t="s">
        <v>398</v>
      </c>
      <c r="J28" s="62" t="s">
        <v>20</v>
      </c>
      <c r="K28" s="130"/>
      <c r="L28" s="57">
        <v>17.52</v>
      </c>
      <c r="M28" s="57"/>
    </row>
    <row r="29" spans="1:13" ht="71.25">
      <c r="A29" s="90" t="s">
        <v>393</v>
      </c>
      <c r="B29" s="57" t="s">
        <v>394</v>
      </c>
      <c r="C29" s="57" t="s">
        <v>395</v>
      </c>
      <c r="D29" s="152"/>
      <c r="E29" s="63">
        <v>42089</v>
      </c>
      <c r="F29" s="62" t="s">
        <v>400</v>
      </c>
      <c r="G29" s="58">
        <v>42102</v>
      </c>
      <c r="H29" s="58">
        <v>42102</v>
      </c>
      <c r="I29" s="62" t="s">
        <v>398</v>
      </c>
      <c r="J29" s="62" t="s">
        <v>20</v>
      </c>
      <c r="K29" s="130"/>
      <c r="L29" s="57">
        <v>17.52</v>
      </c>
      <c r="M29" s="57"/>
    </row>
    <row r="30" spans="1:13" ht="42.75">
      <c r="A30" s="56" t="s">
        <v>401</v>
      </c>
      <c r="B30" s="57" t="s">
        <v>122</v>
      </c>
      <c r="C30" s="57" t="s">
        <v>123</v>
      </c>
      <c r="D30" s="152" t="s">
        <v>402</v>
      </c>
      <c r="E30" s="58">
        <v>42090</v>
      </c>
      <c r="F30" s="57" t="s">
        <v>403</v>
      </c>
      <c r="G30" s="58">
        <v>42104</v>
      </c>
      <c r="H30" s="58">
        <v>42105</v>
      </c>
      <c r="I30" s="62" t="s">
        <v>404</v>
      </c>
      <c r="J30" s="57" t="s">
        <v>361</v>
      </c>
      <c r="K30" s="76"/>
      <c r="L30" s="57"/>
      <c r="M30" s="31" t="s">
        <v>142</v>
      </c>
    </row>
    <row r="31" spans="1:13" ht="42.75">
      <c r="A31" s="56" t="s">
        <v>405</v>
      </c>
      <c r="B31" s="57" t="s">
        <v>406</v>
      </c>
      <c r="C31" s="57" t="s">
        <v>407</v>
      </c>
      <c r="D31" s="152"/>
      <c r="E31" s="58">
        <v>42090</v>
      </c>
      <c r="F31" s="57" t="s">
        <v>403</v>
      </c>
      <c r="G31" s="58">
        <v>42104</v>
      </c>
      <c r="H31" s="58">
        <v>42105</v>
      </c>
      <c r="I31" s="62" t="s">
        <v>404</v>
      </c>
      <c r="J31" s="57" t="s">
        <v>361</v>
      </c>
      <c r="K31" s="76"/>
      <c r="L31" s="57"/>
      <c r="M31" s="31" t="s">
        <v>142</v>
      </c>
    </row>
    <row r="32" spans="1:13" ht="57">
      <c r="A32" s="56" t="s">
        <v>408</v>
      </c>
      <c r="B32" s="57" t="s">
        <v>409</v>
      </c>
      <c r="C32" s="57" t="s">
        <v>410</v>
      </c>
      <c r="D32" s="152" t="s">
        <v>411</v>
      </c>
      <c r="E32" s="58">
        <v>42086</v>
      </c>
      <c r="F32" s="57" t="s">
        <v>412</v>
      </c>
      <c r="G32" s="58">
        <v>42100</v>
      </c>
      <c r="H32" s="58">
        <v>42101</v>
      </c>
      <c r="I32" s="62" t="s">
        <v>413</v>
      </c>
      <c r="J32" s="57" t="s">
        <v>361</v>
      </c>
      <c r="K32" s="76"/>
      <c r="L32" s="57"/>
      <c r="M32" s="31" t="s">
        <v>142</v>
      </c>
    </row>
    <row r="33" spans="1:13" ht="57">
      <c r="A33" s="56" t="s">
        <v>405</v>
      </c>
      <c r="B33" s="57" t="s">
        <v>406</v>
      </c>
      <c r="C33" s="57" t="s">
        <v>407</v>
      </c>
      <c r="D33" s="152"/>
      <c r="E33" s="58">
        <v>42086</v>
      </c>
      <c r="F33" s="57" t="s">
        <v>412</v>
      </c>
      <c r="G33" s="58">
        <v>42100</v>
      </c>
      <c r="H33" s="58">
        <v>42101</v>
      </c>
      <c r="I33" s="62" t="s">
        <v>413</v>
      </c>
      <c r="J33" s="57" t="s">
        <v>361</v>
      </c>
      <c r="K33" s="76"/>
      <c r="L33" s="57"/>
      <c r="M33" s="31" t="s">
        <v>142</v>
      </c>
    </row>
    <row r="34" spans="1:13" ht="57">
      <c r="A34" s="56" t="s">
        <v>408</v>
      </c>
      <c r="B34" s="57" t="s">
        <v>409</v>
      </c>
      <c r="C34" s="57" t="s">
        <v>410</v>
      </c>
      <c r="D34" s="152" t="s">
        <v>428</v>
      </c>
      <c r="E34" s="58">
        <v>42094</v>
      </c>
      <c r="F34" s="57" t="s">
        <v>412</v>
      </c>
      <c r="G34" s="58">
        <v>42107</v>
      </c>
      <c r="H34" s="58">
        <v>42108</v>
      </c>
      <c r="I34" s="62" t="s">
        <v>413</v>
      </c>
      <c r="J34" s="57" t="s">
        <v>361</v>
      </c>
      <c r="K34" s="76">
        <v>417.99</v>
      </c>
      <c r="L34" s="57">
        <v>71.53</v>
      </c>
      <c r="M34" s="31"/>
    </row>
    <row r="35" spans="1:13" ht="57">
      <c r="A35" s="56" t="s">
        <v>405</v>
      </c>
      <c r="B35" s="57" t="s">
        <v>406</v>
      </c>
      <c r="C35" s="57" t="s">
        <v>407</v>
      </c>
      <c r="D35" s="152"/>
      <c r="E35" s="58">
        <v>42094</v>
      </c>
      <c r="F35" s="57" t="s">
        <v>412</v>
      </c>
      <c r="G35" s="58">
        <v>42107</v>
      </c>
      <c r="H35" s="58">
        <v>42108</v>
      </c>
      <c r="I35" s="62" t="s">
        <v>413</v>
      </c>
      <c r="J35" s="57" t="s">
        <v>361</v>
      </c>
      <c r="K35" s="76">
        <v>417.99</v>
      </c>
      <c r="L35" s="57">
        <v>71.53</v>
      </c>
      <c r="M35" s="31"/>
    </row>
    <row r="36" spans="1:13" ht="42.75">
      <c r="A36" s="90" t="s">
        <v>21</v>
      </c>
      <c r="B36" s="57" t="s">
        <v>22</v>
      </c>
      <c r="C36" s="57" t="s">
        <v>23</v>
      </c>
      <c r="D36" s="57" t="s">
        <v>429</v>
      </c>
      <c r="E36" s="58">
        <v>42095</v>
      </c>
      <c r="F36" s="62" t="s">
        <v>430</v>
      </c>
      <c r="G36" s="58">
        <v>42103</v>
      </c>
      <c r="H36" s="58">
        <v>42103</v>
      </c>
      <c r="I36" s="62" t="s">
        <v>91</v>
      </c>
      <c r="J36" s="62" t="s">
        <v>20</v>
      </c>
      <c r="K36" s="62"/>
      <c r="L36" s="57">
        <v>28.78</v>
      </c>
      <c r="M36" s="26"/>
    </row>
    <row r="37" spans="1:13" ht="42.75">
      <c r="A37" s="90" t="s">
        <v>21</v>
      </c>
      <c r="B37" s="57" t="s">
        <v>22</v>
      </c>
      <c r="C37" s="57" t="s">
        <v>23</v>
      </c>
      <c r="D37" s="57" t="s">
        <v>429</v>
      </c>
      <c r="E37" s="58">
        <v>42095</v>
      </c>
      <c r="F37" s="62" t="s">
        <v>431</v>
      </c>
      <c r="G37" s="58">
        <v>42104</v>
      </c>
      <c r="H37" s="58">
        <v>42104</v>
      </c>
      <c r="I37" s="62" t="s">
        <v>91</v>
      </c>
      <c r="J37" s="62" t="s">
        <v>20</v>
      </c>
      <c r="K37" s="62"/>
      <c r="L37" s="57">
        <v>28.78</v>
      </c>
      <c r="M37" s="26"/>
    </row>
    <row r="38" spans="1:13" ht="42.75">
      <c r="A38" s="90" t="s">
        <v>21</v>
      </c>
      <c r="B38" s="57" t="s">
        <v>22</v>
      </c>
      <c r="C38" s="57" t="s">
        <v>23</v>
      </c>
      <c r="D38" s="57" t="s">
        <v>429</v>
      </c>
      <c r="E38" s="58">
        <v>42095</v>
      </c>
      <c r="F38" s="62" t="s">
        <v>399</v>
      </c>
      <c r="G38" s="58">
        <v>42105</v>
      </c>
      <c r="H38" s="58">
        <v>42105</v>
      </c>
      <c r="I38" s="62" t="s">
        <v>91</v>
      </c>
      <c r="J38" s="62" t="s">
        <v>20</v>
      </c>
      <c r="K38" s="62"/>
      <c r="L38" s="57">
        <v>28.78</v>
      </c>
      <c r="M38" s="26"/>
    </row>
    <row r="39" spans="1:13" ht="42.75">
      <c r="A39" s="90" t="s">
        <v>33</v>
      </c>
      <c r="B39" s="57" t="s">
        <v>34</v>
      </c>
      <c r="C39" s="57" t="s">
        <v>35</v>
      </c>
      <c r="D39" s="152" t="s">
        <v>432</v>
      </c>
      <c r="E39" s="58">
        <v>42101</v>
      </c>
      <c r="F39" s="62" t="s">
        <v>430</v>
      </c>
      <c r="G39" s="58">
        <v>42103</v>
      </c>
      <c r="H39" s="58">
        <v>42103</v>
      </c>
      <c r="I39" s="62" t="s">
        <v>91</v>
      </c>
      <c r="J39" s="62" t="s">
        <v>20</v>
      </c>
      <c r="K39" s="62"/>
      <c r="L39" s="57">
        <v>28.78</v>
      </c>
      <c r="M39" s="26"/>
    </row>
    <row r="40" spans="1:13" ht="42.75">
      <c r="A40" s="90" t="s">
        <v>33</v>
      </c>
      <c r="B40" s="57" t="s">
        <v>34</v>
      </c>
      <c r="C40" s="57" t="s">
        <v>35</v>
      </c>
      <c r="D40" s="152" t="s">
        <v>429</v>
      </c>
      <c r="E40" s="58">
        <v>42101</v>
      </c>
      <c r="F40" s="62" t="s">
        <v>431</v>
      </c>
      <c r="G40" s="58">
        <v>42104</v>
      </c>
      <c r="H40" s="58">
        <v>42104</v>
      </c>
      <c r="I40" s="62" t="s">
        <v>91</v>
      </c>
      <c r="J40" s="62" t="s">
        <v>20</v>
      </c>
      <c r="K40" s="62"/>
      <c r="L40" s="57">
        <v>28.78</v>
      </c>
      <c r="M40" s="26"/>
    </row>
    <row r="41" spans="1:13" ht="42.75">
      <c r="A41" s="90" t="s">
        <v>33</v>
      </c>
      <c r="B41" s="57" t="s">
        <v>34</v>
      </c>
      <c r="C41" s="57" t="s">
        <v>35</v>
      </c>
      <c r="D41" s="152" t="s">
        <v>429</v>
      </c>
      <c r="E41" s="58">
        <v>42101</v>
      </c>
      <c r="F41" s="62" t="s">
        <v>399</v>
      </c>
      <c r="G41" s="58">
        <v>42105</v>
      </c>
      <c r="H41" s="58">
        <v>42105</v>
      </c>
      <c r="I41" s="62" t="s">
        <v>91</v>
      </c>
      <c r="J41" s="62" t="s">
        <v>20</v>
      </c>
      <c r="K41" s="62"/>
      <c r="L41" s="57">
        <v>28.78</v>
      </c>
      <c r="M41" s="26"/>
    </row>
    <row r="42" spans="1:13" ht="42.75">
      <c r="A42" s="90" t="s">
        <v>433</v>
      </c>
      <c r="B42" s="57" t="s">
        <v>434</v>
      </c>
      <c r="C42" s="57" t="s">
        <v>435</v>
      </c>
      <c r="D42" s="152" t="s">
        <v>436</v>
      </c>
      <c r="E42" s="58">
        <v>42101</v>
      </c>
      <c r="F42" s="62" t="s">
        <v>430</v>
      </c>
      <c r="G42" s="58">
        <v>42103</v>
      </c>
      <c r="H42" s="58">
        <v>42103</v>
      </c>
      <c r="I42" s="62" t="s">
        <v>404</v>
      </c>
      <c r="J42" s="62" t="s">
        <v>20</v>
      </c>
      <c r="K42" s="62"/>
      <c r="L42" s="57">
        <v>17.52</v>
      </c>
      <c r="M42" s="26"/>
    </row>
    <row r="43" spans="1:13" ht="42.75">
      <c r="A43" s="90" t="s">
        <v>433</v>
      </c>
      <c r="B43" s="57" t="s">
        <v>434</v>
      </c>
      <c r="C43" s="57" t="s">
        <v>435</v>
      </c>
      <c r="D43" s="152" t="s">
        <v>429</v>
      </c>
      <c r="E43" s="58">
        <v>42101</v>
      </c>
      <c r="F43" s="62" t="s">
        <v>431</v>
      </c>
      <c r="G43" s="58">
        <v>42104</v>
      </c>
      <c r="H43" s="58">
        <v>42104</v>
      </c>
      <c r="I43" s="62" t="s">
        <v>404</v>
      </c>
      <c r="J43" s="62" t="s">
        <v>20</v>
      </c>
      <c r="K43" s="62"/>
      <c r="L43" s="57">
        <v>17.52</v>
      </c>
      <c r="M43" s="26"/>
    </row>
    <row r="44" spans="1:13" ht="42.75">
      <c r="A44" s="90" t="s">
        <v>433</v>
      </c>
      <c r="B44" s="57" t="s">
        <v>434</v>
      </c>
      <c r="C44" s="57" t="s">
        <v>435</v>
      </c>
      <c r="D44" s="152" t="s">
        <v>429</v>
      </c>
      <c r="E44" s="58">
        <v>42101</v>
      </c>
      <c r="F44" s="62" t="s">
        <v>399</v>
      </c>
      <c r="G44" s="58">
        <v>42105</v>
      </c>
      <c r="H44" s="58">
        <v>42105</v>
      </c>
      <c r="I44" s="62" t="s">
        <v>404</v>
      </c>
      <c r="J44" s="62" t="s">
        <v>20</v>
      </c>
      <c r="K44" s="62"/>
      <c r="L44" s="57">
        <v>17.52</v>
      </c>
      <c r="M44" s="26"/>
    </row>
    <row r="45" spans="1:13" ht="42.75">
      <c r="A45" s="56" t="s">
        <v>401</v>
      </c>
      <c r="B45" s="57" t="s">
        <v>122</v>
      </c>
      <c r="C45" s="57" t="s">
        <v>123</v>
      </c>
      <c r="D45" s="62" t="s">
        <v>437</v>
      </c>
      <c r="E45" s="58">
        <v>42101</v>
      </c>
      <c r="F45" s="57" t="s">
        <v>399</v>
      </c>
      <c r="G45" s="58">
        <v>42105</v>
      </c>
      <c r="H45" s="58">
        <v>42105</v>
      </c>
      <c r="I45" s="62" t="s">
        <v>404</v>
      </c>
      <c r="J45" s="57" t="s">
        <v>20</v>
      </c>
      <c r="K45" s="76"/>
      <c r="L45" s="57">
        <v>28.78</v>
      </c>
      <c r="M45" s="31"/>
    </row>
    <row r="46" spans="1:13" ht="14.25">
      <c r="A46" s="92" t="s">
        <v>247</v>
      </c>
      <c r="B46" s="57" t="s">
        <v>248</v>
      </c>
      <c r="C46" s="57" t="s">
        <v>249</v>
      </c>
      <c r="D46" s="151" t="s">
        <v>438</v>
      </c>
      <c r="E46" s="153">
        <v>42095</v>
      </c>
      <c r="F46" s="151" t="s">
        <v>439</v>
      </c>
      <c r="G46" s="153">
        <v>42106</v>
      </c>
      <c r="H46" s="153">
        <v>42106</v>
      </c>
      <c r="I46" s="62" t="s">
        <v>252</v>
      </c>
      <c r="J46" s="57" t="s">
        <v>67</v>
      </c>
      <c r="K46" s="57"/>
      <c r="L46" s="57">
        <v>54.01</v>
      </c>
      <c r="M46" s="152" t="s">
        <v>253</v>
      </c>
    </row>
    <row r="47" spans="1:13" ht="14.25">
      <c r="A47" s="92" t="s">
        <v>254</v>
      </c>
      <c r="B47" s="57" t="s">
        <v>255</v>
      </c>
      <c r="C47" s="57" t="s">
        <v>256</v>
      </c>
      <c r="D47" s="151"/>
      <c r="E47" s="151"/>
      <c r="F47" s="151"/>
      <c r="G47" s="151"/>
      <c r="H47" s="151"/>
      <c r="I47" s="62" t="s">
        <v>252</v>
      </c>
      <c r="J47" s="57" t="s">
        <v>67</v>
      </c>
      <c r="K47" s="57"/>
      <c r="L47" s="57">
        <v>54.01</v>
      </c>
      <c r="M47" s="152"/>
    </row>
    <row r="48" spans="1:13" ht="42.75">
      <c r="A48" s="90" t="s">
        <v>76</v>
      </c>
      <c r="B48" s="68" t="s">
        <v>77</v>
      </c>
      <c r="C48" s="68" t="s">
        <v>78</v>
      </c>
      <c r="D48" s="62" t="s">
        <v>440</v>
      </c>
      <c r="E48" s="58">
        <v>42094</v>
      </c>
      <c r="F48" s="62" t="s">
        <v>441</v>
      </c>
      <c r="G48" s="58">
        <v>42095</v>
      </c>
      <c r="H48" s="58">
        <v>42095</v>
      </c>
      <c r="I48" s="62" t="s">
        <v>442</v>
      </c>
      <c r="J48" s="57" t="s">
        <v>20</v>
      </c>
      <c r="K48" s="125"/>
      <c r="L48" s="57">
        <v>17.52</v>
      </c>
      <c r="M48" s="31"/>
    </row>
    <row r="49" spans="1:13" ht="57">
      <c r="A49" s="90" t="s">
        <v>274</v>
      </c>
      <c r="B49" s="57" t="s">
        <v>255</v>
      </c>
      <c r="C49" s="57" t="s">
        <v>256</v>
      </c>
      <c r="D49" s="152" t="s">
        <v>443</v>
      </c>
      <c r="E49" s="58">
        <v>42103</v>
      </c>
      <c r="F49" s="62" t="s">
        <v>289</v>
      </c>
      <c r="G49" s="58">
        <v>42105</v>
      </c>
      <c r="H49" s="58">
        <v>42105</v>
      </c>
      <c r="I49" s="62" t="s">
        <v>444</v>
      </c>
      <c r="J49" s="57" t="s">
        <v>67</v>
      </c>
      <c r="K49" s="125"/>
      <c r="L49" s="57">
        <v>54.01</v>
      </c>
      <c r="M49" s="31" t="s">
        <v>445</v>
      </c>
    </row>
    <row r="50" spans="1:13" ht="57">
      <c r="A50" s="90" t="s">
        <v>285</v>
      </c>
      <c r="B50" s="57" t="s">
        <v>286</v>
      </c>
      <c r="C50" s="57" t="s">
        <v>287</v>
      </c>
      <c r="D50" s="152"/>
      <c r="E50" s="58">
        <v>42103</v>
      </c>
      <c r="F50" s="62" t="s">
        <v>289</v>
      </c>
      <c r="G50" s="58">
        <v>42105</v>
      </c>
      <c r="H50" s="58">
        <v>42105</v>
      </c>
      <c r="I50" s="62" t="s">
        <v>444</v>
      </c>
      <c r="J50" s="57" t="s">
        <v>67</v>
      </c>
      <c r="K50" s="62"/>
      <c r="L50" s="57">
        <v>54.01</v>
      </c>
      <c r="M50" s="31" t="s">
        <v>445</v>
      </c>
    </row>
    <row r="51" spans="1:13" ht="57">
      <c r="A51" s="90" t="s">
        <v>290</v>
      </c>
      <c r="B51" s="57" t="s">
        <v>291</v>
      </c>
      <c r="C51" s="57" t="s">
        <v>287</v>
      </c>
      <c r="D51" s="152"/>
      <c r="E51" s="58">
        <v>42103</v>
      </c>
      <c r="F51" s="62" t="s">
        <v>289</v>
      </c>
      <c r="G51" s="58">
        <v>42105</v>
      </c>
      <c r="H51" s="58">
        <v>42105</v>
      </c>
      <c r="I51" s="62" t="s">
        <v>444</v>
      </c>
      <c r="J51" s="57" t="s">
        <v>67</v>
      </c>
      <c r="K51" s="62"/>
      <c r="L51" s="57">
        <v>54.01</v>
      </c>
      <c r="M51" s="31" t="s">
        <v>445</v>
      </c>
    </row>
    <row r="52" spans="1:13" ht="57">
      <c r="A52" s="90" t="s">
        <v>282</v>
      </c>
      <c r="B52" s="57" t="s">
        <v>283</v>
      </c>
      <c r="C52" s="57" t="s">
        <v>284</v>
      </c>
      <c r="D52" s="152"/>
      <c r="E52" s="58">
        <v>42103</v>
      </c>
      <c r="F52" s="62" t="s">
        <v>289</v>
      </c>
      <c r="G52" s="58">
        <v>42105</v>
      </c>
      <c r="H52" s="58">
        <v>42105</v>
      </c>
      <c r="I52" s="62" t="s">
        <v>444</v>
      </c>
      <c r="J52" s="57" t="s">
        <v>67</v>
      </c>
      <c r="K52" s="62"/>
      <c r="L52" s="57">
        <v>54.01</v>
      </c>
      <c r="M52" s="31" t="s">
        <v>445</v>
      </c>
    </row>
    <row r="53" spans="1:13" ht="42.75">
      <c r="A53" s="90" t="s">
        <v>378</v>
      </c>
      <c r="B53" s="57" t="s">
        <v>379</v>
      </c>
      <c r="C53" s="57" t="s">
        <v>380</v>
      </c>
      <c r="D53" s="62" t="s">
        <v>446</v>
      </c>
      <c r="E53" s="63">
        <v>42102</v>
      </c>
      <c r="F53" s="62" t="s">
        <v>447</v>
      </c>
      <c r="G53" s="58">
        <v>42103</v>
      </c>
      <c r="H53" s="58">
        <v>42103</v>
      </c>
      <c r="I53" s="62" t="s">
        <v>448</v>
      </c>
      <c r="J53" s="62" t="s">
        <v>20</v>
      </c>
      <c r="K53" s="130"/>
      <c r="L53" s="57">
        <v>17.52</v>
      </c>
      <c r="M53" s="57"/>
    </row>
    <row r="54" spans="1:13" ht="85.5">
      <c r="A54" s="90" t="s">
        <v>449</v>
      </c>
      <c r="B54" s="57" t="s">
        <v>450</v>
      </c>
      <c r="C54" s="57" t="s">
        <v>451</v>
      </c>
      <c r="D54" s="62" t="s">
        <v>452</v>
      </c>
      <c r="E54" s="63">
        <v>42104</v>
      </c>
      <c r="F54" s="62" t="s">
        <v>453</v>
      </c>
      <c r="G54" s="58">
        <v>42121</v>
      </c>
      <c r="H54" s="58">
        <v>42121</v>
      </c>
      <c r="I54" s="62" t="s">
        <v>454</v>
      </c>
      <c r="J54" s="62" t="s">
        <v>20</v>
      </c>
      <c r="K54" s="130"/>
      <c r="L54" s="57">
        <v>17.52</v>
      </c>
      <c r="M54" s="57"/>
    </row>
    <row r="55" spans="1:13" ht="85.5">
      <c r="A55" s="90" t="s">
        <v>449</v>
      </c>
      <c r="B55" s="57" t="s">
        <v>450</v>
      </c>
      <c r="C55" s="57" t="s">
        <v>451</v>
      </c>
      <c r="D55" s="62" t="s">
        <v>455</v>
      </c>
      <c r="E55" s="63">
        <v>42104</v>
      </c>
      <c r="F55" s="62" t="s">
        <v>456</v>
      </c>
      <c r="G55" s="58">
        <v>42104</v>
      </c>
      <c r="H55" s="58">
        <v>42104</v>
      </c>
      <c r="I55" s="62" t="s">
        <v>454</v>
      </c>
      <c r="J55" s="62" t="s">
        <v>20</v>
      </c>
      <c r="K55" s="130"/>
      <c r="L55" s="57">
        <v>17.52</v>
      </c>
      <c r="M55" s="57"/>
    </row>
    <row r="56" spans="1:13" ht="85.5">
      <c r="A56" s="90" t="s">
        <v>449</v>
      </c>
      <c r="B56" s="57" t="s">
        <v>450</v>
      </c>
      <c r="C56" s="57" t="s">
        <v>451</v>
      </c>
      <c r="D56" s="62" t="s">
        <v>457</v>
      </c>
      <c r="E56" s="63">
        <v>42104</v>
      </c>
      <c r="F56" s="62" t="s">
        <v>458</v>
      </c>
      <c r="G56" s="58">
        <v>42108</v>
      </c>
      <c r="H56" s="58">
        <v>42108</v>
      </c>
      <c r="I56" s="62" t="s">
        <v>454</v>
      </c>
      <c r="J56" s="62" t="s">
        <v>20</v>
      </c>
      <c r="K56" s="130"/>
      <c r="L56" s="57">
        <v>17.52</v>
      </c>
      <c r="M56" s="57"/>
    </row>
    <row r="57" spans="1:13" ht="85.5">
      <c r="A57" s="90" t="s">
        <v>449</v>
      </c>
      <c r="B57" s="57" t="s">
        <v>450</v>
      </c>
      <c r="C57" s="57" t="s">
        <v>451</v>
      </c>
      <c r="D57" s="62" t="s">
        <v>459</v>
      </c>
      <c r="E57" s="63">
        <v>42104</v>
      </c>
      <c r="F57" s="62" t="s">
        <v>460</v>
      </c>
      <c r="G57" s="58">
        <v>42111</v>
      </c>
      <c r="H57" s="58">
        <v>42111</v>
      </c>
      <c r="I57" s="62" t="s">
        <v>454</v>
      </c>
      <c r="J57" s="62" t="s">
        <v>20</v>
      </c>
      <c r="K57" s="130"/>
      <c r="L57" s="57">
        <v>17.52</v>
      </c>
      <c r="M57" s="57"/>
    </row>
    <row r="58" spans="1:13" ht="85.5">
      <c r="A58" s="90" t="s">
        <v>449</v>
      </c>
      <c r="B58" s="57" t="s">
        <v>450</v>
      </c>
      <c r="C58" s="57" t="s">
        <v>451</v>
      </c>
      <c r="D58" s="62" t="s">
        <v>461</v>
      </c>
      <c r="E58" s="63">
        <v>42104</v>
      </c>
      <c r="F58" s="62" t="s">
        <v>460</v>
      </c>
      <c r="G58" s="58">
        <v>42116</v>
      </c>
      <c r="H58" s="58">
        <v>42116</v>
      </c>
      <c r="I58" s="62" t="s">
        <v>454</v>
      </c>
      <c r="J58" s="62" t="s">
        <v>20</v>
      </c>
      <c r="K58" s="130"/>
      <c r="L58" s="57">
        <v>17.52</v>
      </c>
      <c r="M58" s="57"/>
    </row>
    <row r="59" spans="1:13" ht="85.5">
      <c r="A59" s="90" t="s">
        <v>335</v>
      </c>
      <c r="B59" s="57" t="s">
        <v>336</v>
      </c>
      <c r="C59" s="57" t="s">
        <v>337</v>
      </c>
      <c r="D59" s="62" t="s">
        <v>462</v>
      </c>
      <c r="E59" s="63">
        <v>42104</v>
      </c>
      <c r="F59" s="62" t="s">
        <v>463</v>
      </c>
      <c r="G59" s="58">
        <v>42104</v>
      </c>
      <c r="H59" s="58">
        <v>42104</v>
      </c>
      <c r="I59" s="62" t="s">
        <v>464</v>
      </c>
      <c r="J59" s="62" t="s">
        <v>20</v>
      </c>
      <c r="K59" s="130"/>
      <c r="L59" s="57">
        <v>17.52</v>
      </c>
      <c r="M59" s="57"/>
    </row>
    <row r="60" spans="1:13" ht="57">
      <c r="A60" s="90" t="s">
        <v>465</v>
      </c>
      <c r="B60" s="57" t="s">
        <v>50</v>
      </c>
      <c r="C60" s="57" t="s">
        <v>51</v>
      </c>
      <c r="D60" s="62" t="s">
        <v>466</v>
      </c>
      <c r="E60" s="63">
        <v>42107</v>
      </c>
      <c r="F60" s="62" t="s">
        <v>467</v>
      </c>
      <c r="G60" s="58">
        <v>42116</v>
      </c>
      <c r="H60" s="58">
        <v>42116</v>
      </c>
      <c r="I60" s="62" t="s">
        <v>468</v>
      </c>
      <c r="J60" s="62" t="s">
        <v>20</v>
      </c>
      <c r="K60" s="130"/>
      <c r="L60" s="57">
        <v>17.52</v>
      </c>
      <c r="M60" s="57"/>
    </row>
    <row r="61" spans="1:13" ht="57">
      <c r="A61" s="90" t="s">
        <v>68</v>
      </c>
      <c r="B61" s="57" t="s">
        <v>69</v>
      </c>
      <c r="C61" s="57" t="s">
        <v>70</v>
      </c>
      <c r="D61" s="62" t="s">
        <v>466</v>
      </c>
      <c r="E61" s="63">
        <v>42107</v>
      </c>
      <c r="F61" s="62" t="s">
        <v>467</v>
      </c>
      <c r="G61" s="58">
        <v>42116</v>
      </c>
      <c r="H61" s="58">
        <v>42116</v>
      </c>
      <c r="I61" s="62" t="s">
        <v>468</v>
      </c>
      <c r="J61" s="62" t="s">
        <v>20</v>
      </c>
      <c r="K61" s="130"/>
      <c r="L61" s="57">
        <v>17.52</v>
      </c>
      <c r="M61" s="57"/>
    </row>
    <row r="62" spans="1:13" ht="57">
      <c r="A62" s="90" t="s">
        <v>469</v>
      </c>
      <c r="B62" s="57" t="s">
        <v>64</v>
      </c>
      <c r="C62" s="57" t="s">
        <v>65</v>
      </c>
      <c r="D62" s="62" t="s">
        <v>466</v>
      </c>
      <c r="E62" s="63">
        <v>42107</v>
      </c>
      <c r="F62" s="62" t="s">
        <v>467</v>
      </c>
      <c r="G62" s="58">
        <v>42116</v>
      </c>
      <c r="H62" s="58">
        <v>42116</v>
      </c>
      <c r="I62" s="62" t="s">
        <v>468</v>
      </c>
      <c r="J62" s="62" t="s">
        <v>20</v>
      </c>
      <c r="K62" s="130"/>
      <c r="L62" s="57">
        <v>17.52</v>
      </c>
      <c r="M62" s="57"/>
    </row>
    <row r="63" spans="1:13" ht="57">
      <c r="A63" s="90" t="s">
        <v>465</v>
      </c>
      <c r="B63" s="57" t="s">
        <v>50</v>
      </c>
      <c r="C63" s="57" t="s">
        <v>51</v>
      </c>
      <c r="D63" s="62" t="s">
        <v>466</v>
      </c>
      <c r="E63" s="63">
        <v>42107</v>
      </c>
      <c r="F63" s="62" t="s">
        <v>470</v>
      </c>
      <c r="G63" s="58">
        <v>42118</v>
      </c>
      <c r="H63" s="58">
        <v>42118</v>
      </c>
      <c r="I63" s="62" t="s">
        <v>468</v>
      </c>
      <c r="J63" s="62" t="s">
        <v>20</v>
      </c>
      <c r="K63" s="130"/>
      <c r="L63" s="57">
        <v>17.52</v>
      </c>
      <c r="M63" s="57"/>
    </row>
    <row r="64" spans="1:13" ht="57">
      <c r="A64" s="90" t="s">
        <v>469</v>
      </c>
      <c r="B64" s="57" t="s">
        <v>64</v>
      </c>
      <c r="C64" s="57" t="s">
        <v>65</v>
      </c>
      <c r="D64" s="62" t="s">
        <v>466</v>
      </c>
      <c r="E64" s="63">
        <v>42107</v>
      </c>
      <c r="F64" s="62" t="s">
        <v>470</v>
      </c>
      <c r="G64" s="58">
        <v>42122</v>
      </c>
      <c r="H64" s="58">
        <v>42122</v>
      </c>
      <c r="I64" s="62" t="s">
        <v>468</v>
      </c>
      <c r="J64" s="62" t="s">
        <v>20</v>
      </c>
      <c r="K64" s="130"/>
      <c r="L64" s="57">
        <v>17.52</v>
      </c>
      <c r="M64" s="57"/>
    </row>
    <row r="65" spans="1:13" ht="57">
      <c r="A65" s="90" t="s">
        <v>465</v>
      </c>
      <c r="B65" s="57" t="s">
        <v>50</v>
      </c>
      <c r="C65" s="57" t="s">
        <v>51</v>
      </c>
      <c r="D65" s="62" t="s">
        <v>466</v>
      </c>
      <c r="E65" s="63">
        <v>42107</v>
      </c>
      <c r="F65" s="62" t="s">
        <v>470</v>
      </c>
      <c r="G65" s="58" t="s">
        <v>471</v>
      </c>
      <c r="H65" s="58">
        <v>42123</v>
      </c>
      <c r="I65" s="62" t="s">
        <v>468</v>
      </c>
      <c r="J65" s="62" t="s">
        <v>20</v>
      </c>
      <c r="K65" s="130"/>
      <c r="L65" s="57">
        <v>17.52</v>
      </c>
      <c r="M65" s="57"/>
    </row>
    <row r="66" spans="1:13" ht="57">
      <c r="A66" s="90" t="s">
        <v>469</v>
      </c>
      <c r="B66" s="57" t="s">
        <v>64</v>
      </c>
      <c r="C66" s="57" t="s">
        <v>65</v>
      </c>
      <c r="D66" s="62" t="s">
        <v>466</v>
      </c>
      <c r="E66" s="63">
        <v>42107</v>
      </c>
      <c r="F66" s="62" t="s">
        <v>472</v>
      </c>
      <c r="G66" s="58">
        <v>42124</v>
      </c>
      <c r="H66" s="58">
        <v>42124</v>
      </c>
      <c r="I66" s="62" t="s">
        <v>468</v>
      </c>
      <c r="J66" s="62" t="s">
        <v>20</v>
      </c>
      <c r="K66" s="130"/>
      <c r="L66" s="57">
        <v>17.52</v>
      </c>
      <c r="M66" s="57"/>
    </row>
    <row r="67" spans="1:13" ht="57">
      <c r="A67" s="90" t="s">
        <v>378</v>
      </c>
      <c r="B67" s="57" t="s">
        <v>379</v>
      </c>
      <c r="C67" s="57" t="s">
        <v>380</v>
      </c>
      <c r="D67" s="62" t="s">
        <v>477</v>
      </c>
      <c r="E67" s="63">
        <v>42109</v>
      </c>
      <c r="F67" s="62" t="s">
        <v>478</v>
      </c>
      <c r="G67" s="58">
        <v>42120</v>
      </c>
      <c r="H67" s="58">
        <v>42122</v>
      </c>
      <c r="I67" s="62" t="s">
        <v>475</v>
      </c>
      <c r="J67" s="62" t="s">
        <v>38</v>
      </c>
      <c r="K67" s="144">
        <v>2129.77</v>
      </c>
      <c r="L67" s="57">
        <v>403.52</v>
      </c>
      <c r="M67" s="68" t="s">
        <v>845</v>
      </c>
    </row>
    <row r="68" spans="1:13" ht="57">
      <c r="A68" s="90" t="s">
        <v>378</v>
      </c>
      <c r="B68" s="57" t="s">
        <v>379</v>
      </c>
      <c r="C68" s="57" t="s">
        <v>380</v>
      </c>
      <c r="D68" s="62" t="s">
        <v>473</v>
      </c>
      <c r="E68" s="63">
        <v>42114</v>
      </c>
      <c r="F68" s="62" t="s">
        <v>474</v>
      </c>
      <c r="G68" s="58">
        <v>42122</v>
      </c>
      <c r="H68" s="58">
        <v>42123</v>
      </c>
      <c r="I68" s="62" t="s">
        <v>475</v>
      </c>
      <c r="J68" s="62" t="s">
        <v>67</v>
      </c>
      <c r="K68" s="130"/>
      <c r="L68" s="57">
        <v>54.01</v>
      </c>
      <c r="M68" s="57" t="s">
        <v>846</v>
      </c>
    </row>
    <row r="69" spans="1:13" ht="57">
      <c r="A69" s="90" t="s">
        <v>113</v>
      </c>
      <c r="B69" s="57" t="s">
        <v>114</v>
      </c>
      <c r="C69" s="57" t="s">
        <v>115</v>
      </c>
      <c r="D69" s="62" t="s">
        <v>477</v>
      </c>
      <c r="E69" s="63">
        <v>42109</v>
      </c>
      <c r="F69" s="62" t="s">
        <v>478</v>
      </c>
      <c r="G69" s="58">
        <v>42120</v>
      </c>
      <c r="H69" s="58">
        <v>42124</v>
      </c>
      <c r="I69" s="62" t="s">
        <v>475</v>
      </c>
      <c r="J69" s="62" t="s">
        <v>38</v>
      </c>
      <c r="K69" s="144">
        <v>2129.77</v>
      </c>
      <c r="L69" s="57">
        <v>704.4</v>
      </c>
      <c r="M69" s="68" t="s">
        <v>845</v>
      </c>
    </row>
    <row r="70" spans="1:13" ht="71.25">
      <c r="A70" s="90" t="s">
        <v>110</v>
      </c>
      <c r="B70" s="57" t="s">
        <v>111</v>
      </c>
      <c r="C70" s="57" t="s">
        <v>112</v>
      </c>
      <c r="D70" s="62" t="s">
        <v>479</v>
      </c>
      <c r="E70" s="63">
        <v>42108</v>
      </c>
      <c r="F70" s="62" t="s">
        <v>478</v>
      </c>
      <c r="G70" s="58">
        <v>42123</v>
      </c>
      <c r="H70" s="58">
        <v>42124</v>
      </c>
      <c r="I70" s="62" t="s">
        <v>480</v>
      </c>
      <c r="J70" s="62" t="s">
        <v>334</v>
      </c>
      <c r="K70" s="130">
        <v>1128.1099999999999</v>
      </c>
      <c r="L70" s="57">
        <v>228.08</v>
      </c>
      <c r="M70" s="57" t="s">
        <v>25</v>
      </c>
    </row>
    <row r="71" spans="1:13" ht="156.75">
      <c r="A71" s="90" t="s">
        <v>21</v>
      </c>
      <c r="B71" s="57" t="s">
        <v>22</v>
      </c>
      <c r="C71" s="57" t="s">
        <v>23</v>
      </c>
      <c r="D71" s="57" t="s">
        <v>484</v>
      </c>
      <c r="E71" s="58">
        <v>42111</v>
      </c>
      <c r="F71" s="62" t="s">
        <v>485</v>
      </c>
      <c r="G71" s="58">
        <v>42116</v>
      </c>
      <c r="H71" s="58">
        <v>42118</v>
      </c>
      <c r="I71" s="62" t="s">
        <v>486</v>
      </c>
      <c r="J71" s="57" t="s">
        <v>38</v>
      </c>
      <c r="K71" s="76">
        <f>732.14+385.85+732.14</f>
        <v>1850.13</v>
      </c>
      <c r="L71" s="57">
        <v>495.49</v>
      </c>
      <c r="M71" s="57" t="s">
        <v>487</v>
      </c>
    </row>
    <row r="72" spans="1:13" ht="14.25">
      <c r="A72" s="56" t="s">
        <v>350</v>
      </c>
      <c r="B72" s="57" t="s">
        <v>351</v>
      </c>
      <c r="C72" s="57" t="s">
        <v>287</v>
      </c>
      <c r="D72" s="151" t="s">
        <v>491</v>
      </c>
      <c r="E72" s="153">
        <v>42110</v>
      </c>
      <c r="F72" s="151" t="s">
        <v>492</v>
      </c>
      <c r="G72" s="153">
        <v>42119</v>
      </c>
      <c r="H72" s="153">
        <v>42119</v>
      </c>
      <c r="I72" s="62" t="s">
        <v>252</v>
      </c>
      <c r="J72" s="57" t="s">
        <v>67</v>
      </c>
      <c r="K72" s="76"/>
      <c r="L72" s="57">
        <v>54.01</v>
      </c>
      <c r="M72" s="160" t="s">
        <v>493</v>
      </c>
    </row>
    <row r="73" spans="1:13" ht="14.25">
      <c r="A73" s="56" t="s">
        <v>254</v>
      </c>
      <c r="B73" s="57" t="s">
        <v>255</v>
      </c>
      <c r="C73" s="57" t="s">
        <v>256</v>
      </c>
      <c r="D73" s="151"/>
      <c r="E73" s="153"/>
      <c r="F73" s="151"/>
      <c r="G73" s="153"/>
      <c r="H73" s="153"/>
      <c r="I73" s="62" t="s">
        <v>252</v>
      </c>
      <c r="J73" s="57" t="s">
        <v>67</v>
      </c>
      <c r="K73" s="76"/>
      <c r="L73" s="57">
        <v>54.01</v>
      </c>
      <c r="M73" s="160"/>
    </row>
    <row r="74" spans="1:13" ht="14.25">
      <c r="A74" s="92" t="s">
        <v>279</v>
      </c>
      <c r="B74" s="57" t="s">
        <v>280</v>
      </c>
      <c r="C74" s="57" t="s">
        <v>281</v>
      </c>
      <c r="D74" s="151"/>
      <c r="E74" s="153"/>
      <c r="F74" s="151"/>
      <c r="G74" s="153"/>
      <c r="H74" s="153"/>
      <c r="I74" s="62" t="s">
        <v>252</v>
      </c>
      <c r="J74" s="57" t="s">
        <v>67</v>
      </c>
      <c r="K74" s="57"/>
      <c r="L74" s="57">
        <v>54.01</v>
      </c>
      <c r="M74" s="160"/>
    </row>
    <row r="75" spans="1:13" ht="14.25">
      <c r="A75" s="92" t="s">
        <v>292</v>
      </c>
      <c r="B75" s="57" t="s">
        <v>293</v>
      </c>
      <c r="C75" s="57" t="s">
        <v>294</v>
      </c>
      <c r="D75" s="151"/>
      <c r="E75" s="151"/>
      <c r="F75" s="151"/>
      <c r="G75" s="151"/>
      <c r="H75" s="151"/>
      <c r="I75" s="62" t="s">
        <v>252</v>
      </c>
      <c r="J75" s="57" t="s">
        <v>67</v>
      </c>
      <c r="K75" s="57"/>
      <c r="L75" s="57">
        <v>54.01</v>
      </c>
      <c r="M75" s="160"/>
    </row>
    <row r="76" spans="1:13" ht="85.5">
      <c r="A76" s="102" t="s">
        <v>358</v>
      </c>
      <c r="B76" s="57" t="s">
        <v>293</v>
      </c>
      <c r="C76" s="57" t="s">
        <v>294</v>
      </c>
      <c r="D76" s="57" t="s">
        <v>497</v>
      </c>
      <c r="E76" s="58">
        <v>42111</v>
      </c>
      <c r="F76" s="57" t="s">
        <v>478</v>
      </c>
      <c r="G76" s="58">
        <v>42118</v>
      </c>
      <c r="H76" s="58">
        <v>42118</v>
      </c>
      <c r="I76" s="62" t="s">
        <v>498</v>
      </c>
      <c r="J76" s="57" t="s">
        <v>307</v>
      </c>
      <c r="K76" s="125"/>
      <c r="L76" s="125">
        <v>71.27</v>
      </c>
      <c r="M76" s="31" t="s">
        <v>499</v>
      </c>
    </row>
    <row r="77" spans="1:13" ht="42.75">
      <c r="A77" s="90" t="s">
        <v>414</v>
      </c>
      <c r="B77" s="57" t="s">
        <v>415</v>
      </c>
      <c r="C77" s="57" t="s">
        <v>416</v>
      </c>
      <c r="D77" s="62" t="s">
        <v>847</v>
      </c>
      <c r="E77" s="63">
        <v>42110</v>
      </c>
      <c r="F77" s="62" t="s">
        <v>512</v>
      </c>
      <c r="G77" s="58">
        <v>42116</v>
      </c>
      <c r="H77" s="58">
        <v>42116</v>
      </c>
      <c r="I77" s="62" t="s">
        <v>483</v>
      </c>
      <c r="J77" s="62" t="s">
        <v>20</v>
      </c>
      <c r="K77" s="130"/>
      <c r="L77" s="79">
        <v>17.52</v>
      </c>
      <c r="M77" s="57"/>
    </row>
    <row r="78" spans="1:13" ht="42.75">
      <c r="A78" s="90" t="s">
        <v>254</v>
      </c>
      <c r="B78" s="57" t="s">
        <v>255</v>
      </c>
      <c r="C78" s="57" t="s">
        <v>256</v>
      </c>
      <c r="D78" s="62" t="s">
        <v>847</v>
      </c>
      <c r="E78" s="63">
        <v>42110</v>
      </c>
      <c r="F78" s="62" t="s">
        <v>512</v>
      </c>
      <c r="G78" s="58">
        <v>42116</v>
      </c>
      <c r="H78" s="58">
        <v>42116</v>
      </c>
      <c r="I78" s="62" t="s">
        <v>483</v>
      </c>
      <c r="J78" s="62" t="s">
        <v>20</v>
      </c>
      <c r="K78" s="130"/>
      <c r="L78" s="57">
        <v>17.52</v>
      </c>
      <c r="M78" s="57"/>
    </row>
    <row r="79" spans="1:13" ht="42.75">
      <c r="A79" s="90" t="s">
        <v>414</v>
      </c>
      <c r="B79" s="57" t="s">
        <v>415</v>
      </c>
      <c r="C79" s="57" t="s">
        <v>416</v>
      </c>
      <c r="D79" s="62" t="s">
        <v>585</v>
      </c>
      <c r="E79" s="63">
        <v>42110</v>
      </c>
      <c r="F79" s="62" t="s">
        <v>514</v>
      </c>
      <c r="G79" s="58">
        <v>42117</v>
      </c>
      <c r="H79" s="58">
        <v>42117</v>
      </c>
      <c r="I79" s="62" t="s">
        <v>483</v>
      </c>
      <c r="J79" s="62" t="s">
        <v>20</v>
      </c>
      <c r="K79" s="130"/>
      <c r="L79" s="79">
        <v>17.52</v>
      </c>
      <c r="M79" s="57"/>
    </row>
    <row r="80" spans="1:13" ht="42.75">
      <c r="A80" s="90" t="s">
        <v>254</v>
      </c>
      <c r="B80" s="57" t="s">
        <v>255</v>
      </c>
      <c r="C80" s="57" t="s">
        <v>256</v>
      </c>
      <c r="D80" s="62" t="s">
        <v>585</v>
      </c>
      <c r="E80" s="63">
        <v>42110</v>
      </c>
      <c r="F80" s="62" t="s">
        <v>514</v>
      </c>
      <c r="G80" s="58">
        <v>42117</v>
      </c>
      <c r="H80" s="58">
        <v>42117</v>
      </c>
      <c r="I80" s="62" t="s">
        <v>483</v>
      </c>
      <c r="J80" s="62" t="s">
        <v>20</v>
      </c>
      <c r="K80" s="130"/>
      <c r="L80" s="57">
        <v>17.52</v>
      </c>
      <c r="M80" s="57"/>
    </row>
    <row r="81" spans="1:13" ht="42.75">
      <c r="A81" s="90" t="s">
        <v>414</v>
      </c>
      <c r="B81" s="57" t="s">
        <v>415</v>
      </c>
      <c r="C81" s="57" t="s">
        <v>416</v>
      </c>
      <c r="D81" s="62" t="s">
        <v>515</v>
      </c>
      <c r="E81" s="63">
        <v>42110</v>
      </c>
      <c r="F81" s="62" t="s">
        <v>516</v>
      </c>
      <c r="G81" s="58">
        <v>42118</v>
      </c>
      <c r="H81" s="58">
        <v>42118</v>
      </c>
      <c r="I81" s="62" t="s">
        <v>483</v>
      </c>
      <c r="J81" s="62" t="s">
        <v>20</v>
      </c>
      <c r="K81" s="130"/>
      <c r="L81" s="79">
        <v>17.52</v>
      </c>
      <c r="M81" s="57"/>
    </row>
    <row r="82" spans="1:13" ht="42.75">
      <c r="A82" s="90" t="s">
        <v>254</v>
      </c>
      <c r="B82" s="57" t="s">
        <v>255</v>
      </c>
      <c r="C82" s="57" t="s">
        <v>256</v>
      </c>
      <c r="D82" s="62" t="s">
        <v>515</v>
      </c>
      <c r="E82" s="63">
        <v>42110</v>
      </c>
      <c r="F82" s="62" t="s">
        <v>516</v>
      </c>
      <c r="G82" s="58">
        <v>42118</v>
      </c>
      <c r="H82" s="58">
        <v>42118</v>
      </c>
      <c r="I82" s="62" t="s">
        <v>483</v>
      </c>
      <c r="J82" s="62" t="s">
        <v>20</v>
      </c>
      <c r="K82" s="130"/>
      <c r="L82" s="57">
        <v>17.52</v>
      </c>
      <c r="M82" s="57"/>
    </row>
    <row r="83" spans="1:13" ht="42.75">
      <c r="A83" s="90" t="s">
        <v>414</v>
      </c>
      <c r="B83" s="57" t="s">
        <v>415</v>
      </c>
      <c r="C83" s="57" t="s">
        <v>416</v>
      </c>
      <c r="D83" s="62" t="s">
        <v>848</v>
      </c>
      <c r="E83" s="63">
        <v>42104</v>
      </c>
      <c r="F83" s="62" t="s">
        <v>399</v>
      </c>
      <c r="G83" s="58">
        <v>42109</v>
      </c>
      <c r="H83" s="58">
        <v>42109</v>
      </c>
      <c r="I83" s="62" t="s">
        <v>483</v>
      </c>
      <c r="J83" s="62" t="s">
        <v>20</v>
      </c>
      <c r="K83" s="130"/>
      <c r="L83" s="79">
        <v>17.52</v>
      </c>
      <c r="M83" s="57"/>
    </row>
    <row r="84" spans="1:13" ht="42.75">
      <c r="A84" s="90" t="s">
        <v>254</v>
      </c>
      <c r="B84" s="57" t="s">
        <v>255</v>
      </c>
      <c r="C84" s="57" t="s">
        <v>256</v>
      </c>
      <c r="D84" s="62" t="s">
        <v>848</v>
      </c>
      <c r="E84" s="63">
        <v>42104</v>
      </c>
      <c r="F84" s="62" t="s">
        <v>399</v>
      </c>
      <c r="G84" s="58">
        <v>42109</v>
      </c>
      <c r="H84" s="58">
        <v>42109</v>
      </c>
      <c r="I84" s="62" t="s">
        <v>483</v>
      </c>
      <c r="J84" s="62" t="s">
        <v>20</v>
      </c>
      <c r="K84" s="130"/>
      <c r="L84" s="57">
        <v>17.52</v>
      </c>
      <c r="M84" s="57"/>
    </row>
    <row r="85" spans="1:13" ht="42.75">
      <c r="A85" s="90" t="s">
        <v>414</v>
      </c>
      <c r="B85" s="57" t="s">
        <v>415</v>
      </c>
      <c r="C85" s="57" t="s">
        <v>416</v>
      </c>
      <c r="D85" s="62" t="s">
        <v>849</v>
      </c>
      <c r="E85" s="63">
        <v>42107</v>
      </c>
      <c r="F85" s="62" t="s">
        <v>519</v>
      </c>
      <c r="G85" s="58">
        <v>42110</v>
      </c>
      <c r="H85" s="58">
        <v>42110</v>
      </c>
      <c r="I85" s="62" t="s">
        <v>483</v>
      </c>
      <c r="J85" s="62" t="s">
        <v>20</v>
      </c>
      <c r="K85" s="130"/>
      <c r="L85" s="79">
        <v>17.52</v>
      </c>
      <c r="M85" s="57"/>
    </row>
    <row r="86" spans="1:13" ht="42.75">
      <c r="A86" s="90" t="s">
        <v>254</v>
      </c>
      <c r="B86" s="57" t="s">
        <v>255</v>
      </c>
      <c r="C86" s="57" t="s">
        <v>256</v>
      </c>
      <c r="D86" s="62" t="s">
        <v>849</v>
      </c>
      <c r="E86" s="63">
        <v>42107</v>
      </c>
      <c r="F86" s="62" t="s">
        <v>519</v>
      </c>
      <c r="G86" s="58">
        <v>42110</v>
      </c>
      <c r="H86" s="58">
        <v>42110</v>
      </c>
      <c r="I86" s="62" t="s">
        <v>483</v>
      </c>
      <c r="J86" s="62" t="s">
        <v>20</v>
      </c>
      <c r="K86" s="130"/>
      <c r="L86" s="57">
        <v>17.52</v>
      </c>
      <c r="M86" s="57"/>
    </row>
    <row r="87" spans="1:13" ht="42.75">
      <c r="A87" s="90" t="s">
        <v>414</v>
      </c>
      <c r="B87" s="57" t="s">
        <v>415</v>
      </c>
      <c r="C87" s="57" t="s">
        <v>416</v>
      </c>
      <c r="D87" s="62" t="s">
        <v>850</v>
      </c>
      <c r="E87" s="63">
        <v>42107</v>
      </c>
      <c r="F87" s="62" t="s">
        <v>521</v>
      </c>
      <c r="G87" s="58">
        <v>42111</v>
      </c>
      <c r="H87" s="58">
        <v>42111</v>
      </c>
      <c r="I87" s="62" t="s">
        <v>483</v>
      </c>
      <c r="J87" s="62" t="s">
        <v>20</v>
      </c>
      <c r="K87" s="130"/>
      <c r="L87" s="79">
        <v>17.52</v>
      </c>
      <c r="M87" s="57"/>
    </row>
    <row r="88" spans="1:13" ht="42.75">
      <c r="A88" s="90" t="s">
        <v>254</v>
      </c>
      <c r="B88" s="57" t="s">
        <v>255</v>
      </c>
      <c r="C88" s="57" t="s">
        <v>256</v>
      </c>
      <c r="D88" s="62" t="s">
        <v>850</v>
      </c>
      <c r="E88" s="63">
        <v>42107</v>
      </c>
      <c r="F88" s="62" t="s">
        <v>521</v>
      </c>
      <c r="G88" s="58">
        <v>42111</v>
      </c>
      <c r="H88" s="58">
        <v>42111</v>
      </c>
      <c r="I88" s="62" t="s">
        <v>483</v>
      </c>
      <c r="J88" s="62" t="s">
        <v>20</v>
      </c>
      <c r="K88" s="130"/>
      <c r="L88" s="57">
        <v>17.52</v>
      </c>
      <c r="M88" s="57"/>
    </row>
    <row r="89" spans="1:13" ht="71.25">
      <c r="A89" s="90" t="s">
        <v>14</v>
      </c>
      <c r="B89" s="57" t="s">
        <v>15</v>
      </c>
      <c r="C89" s="57" t="s">
        <v>16</v>
      </c>
      <c r="D89" s="57" t="s">
        <v>532</v>
      </c>
      <c r="E89" s="58">
        <v>42121</v>
      </c>
      <c r="F89" s="62" t="s">
        <v>851</v>
      </c>
      <c r="G89" s="58">
        <v>42124</v>
      </c>
      <c r="H89" s="58">
        <v>42124</v>
      </c>
      <c r="I89" s="62" t="s">
        <v>533</v>
      </c>
      <c r="J89" s="57" t="s">
        <v>20</v>
      </c>
      <c r="K89" s="57"/>
      <c r="L89" s="57">
        <v>17.52</v>
      </c>
      <c r="M89" s="57"/>
    </row>
    <row r="90" spans="1:13" ht="14.25">
      <c r="A90" s="120" t="s">
        <v>678</v>
      </c>
      <c r="B90" s="57" t="s">
        <v>122</v>
      </c>
      <c r="C90" s="57" t="s">
        <v>123</v>
      </c>
      <c r="D90" s="31" t="s">
        <v>852</v>
      </c>
      <c r="E90" s="123">
        <v>42111</v>
      </c>
      <c r="F90" s="121" t="s">
        <v>853</v>
      </c>
      <c r="G90" s="123">
        <v>42118</v>
      </c>
      <c r="H90" s="123">
        <v>42118</v>
      </c>
      <c r="I90" s="31" t="s">
        <v>854</v>
      </c>
      <c r="J90" s="31" t="s">
        <v>307</v>
      </c>
      <c r="K90" s="145">
        <f>292.14+738.53</f>
        <v>1030.67</v>
      </c>
      <c r="L90" s="125">
        <v>71.27</v>
      </c>
      <c r="M90" s="125"/>
    </row>
    <row r="91" spans="1:13" ht="14.25">
      <c r="M91" s="143"/>
    </row>
  </sheetData>
  <mergeCells count="21">
    <mergeCell ref="M72:M75"/>
    <mergeCell ref="D72:D75"/>
    <mergeCell ref="E72:E75"/>
    <mergeCell ref="F72:F75"/>
    <mergeCell ref="G72:G75"/>
    <mergeCell ref="H72:H75"/>
    <mergeCell ref="F46:F47"/>
    <mergeCell ref="G46:G47"/>
    <mergeCell ref="H46:H47"/>
    <mergeCell ref="M46:M47"/>
    <mergeCell ref="D49:D52"/>
    <mergeCell ref="D34:D35"/>
    <mergeCell ref="D39:D41"/>
    <mergeCell ref="D42:D44"/>
    <mergeCell ref="D46:D47"/>
    <mergeCell ref="E46:E47"/>
    <mergeCell ref="A1:M1"/>
    <mergeCell ref="A8:M8"/>
    <mergeCell ref="D27:D29"/>
    <mergeCell ref="D30:D31"/>
    <mergeCell ref="D32:D33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="90" zoomScaleNormal="90" workbookViewId="0">
      <selection activeCell="A3" sqref="A3:M103"/>
    </sheetView>
  </sheetViews>
  <sheetFormatPr defaultRowHeight="12.75"/>
  <cols>
    <col min="1" max="1" width="38.7109375"/>
    <col min="2" max="2" width="16.7109375" style="13"/>
    <col min="3" max="3" width="19.85546875" style="13"/>
    <col min="4" max="4" width="14.7109375" style="13"/>
    <col min="5" max="5" width="19.140625" style="13"/>
    <col min="6" max="6" width="57.7109375" style="13" bestFit="1" customWidth="1"/>
    <col min="7" max="8" width="11.5703125" style="13"/>
    <col min="9" max="9" width="22.5703125" style="13"/>
    <col min="10" max="10" width="21" style="13"/>
    <col min="11" max="11" width="15.42578125" style="13"/>
    <col min="12" max="12" width="12.140625" style="13"/>
    <col min="13" max="13" width="25" style="13"/>
    <col min="14" max="1025" width="11.5703125"/>
  </cols>
  <sheetData>
    <row r="1" spans="1:13" ht="126.4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54.75" customHeight="1">
      <c r="A2" s="149" t="s">
        <v>856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47.25">
      <c r="A3" s="54" t="s">
        <v>1</v>
      </c>
      <c r="B3" s="54" t="s">
        <v>2</v>
      </c>
      <c r="C3" s="54" t="s">
        <v>3</v>
      </c>
      <c r="D3" s="54" t="s">
        <v>4</v>
      </c>
      <c r="E3" s="55" t="s">
        <v>5</v>
      </c>
      <c r="F3" s="54" t="s">
        <v>6</v>
      </c>
      <c r="G3" s="54" t="s">
        <v>7</v>
      </c>
      <c r="H3" s="54" t="s">
        <v>8</v>
      </c>
      <c r="I3" s="55" t="s">
        <v>9</v>
      </c>
      <c r="J3" s="54" t="s">
        <v>10</v>
      </c>
      <c r="K3" s="55" t="s">
        <v>11</v>
      </c>
      <c r="L3" s="55" t="s">
        <v>12</v>
      </c>
      <c r="M3" s="54" t="s">
        <v>13</v>
      </c>
    </row>
    <row r="4" spans="1:13" ht="42.75">
      <c r="A4" s="90" t="s">
        <v>414</v>
      </c>
      <c r="B4" s="57" t="s">
        <v>415</v>
      </c>
      <c r="C4" s="57" t="s">
        <v>416</v>
      </c>
      <c r="D4" s="62" t="s">
        <v>481</v>
      </c>
      <c r="E4" s="63">
        <v>42114</v>
      </c>
      <c r="F4" s="62" t="s">
        <v>482</v>
      </c>
      <c r="G4" s="58">
        <v>42128</v>
      </c>
      <c r="H4" s="58">
        <v>42131</v>
      </c>
      <c r="I4" s="62" t="s">
        <v>483</v>
      </c>
      <c r="J4" s="62" t="s">
        <v>92</v>
      </c>
      <c r="K4" s="130"/>
      <c r="L4" s="79">
        <v>179.55</v>
      </c>
      <c r="M4" s="57"/>
    </row>
    <row r="5" spans="1:13" ht="42.75">
      <c r="A5" s="90" t="s">
        <v>254</v>
      </c>
      <c r="B5" s="57" t="s">
        <v>255</v>
      </c>
      <c r="C5" s="57" t="s">
        <v>256</v>
      </c>
      <c r="D5" s="62" t="s">
        <v>481</v>
      </c>
      <c r="E5" s="63">
        <v>42114</v>
      </c>
      <c r="F5" s="62" t="s">
        <v>482</v>
      </c>
      <c r="G5" s="58">
        <v>42128</v>
      </c>
      <c r="H5" s="58">
        <v>42131</v>
      </c>
      <c r="I5" s="62" t="s">
        <v>483</v>
      </c>
      <c r="J5" s="62" t="s">
        <v>92</v>
      </c>
      <c r="K5" s="130"/>
      <c r="L5" s="57">
        <v>179.55</v>
      </c>
      <c r="M5" s="57"/>
    </row>
    <row r="6" spans="1:13" ht="42.75">
      <c r="A6" s="56" t="s">
        <v>300</v>
      </c>
      <c r="B6" s="57" t="s">
        <v>301</v>
      </c>
      <c r="C6" s="57" t="s">
        <v>302</v>
      </c>
      <c r="D6" s="57" t="s">
        <v>488</v>
      </c>
      <c r="E6" s="58">
        <v>42111</v>
      </c>
      <c r="F6" s="57" t="s">
        <v>489</v>
      </c>
      <c r="G6" s="58">
        <v>42142</v>
      </c>
      <c r="H6" s="58">
        <v>42143</v>
      </c>
      <c r="I6" s="63" t="s">
        <v>490</v>
      </c>
      <c r="J6" s="57" t="s">
        <v>334</v>
      </c>
      <c r="K6" s="76"/>
      <c r="L6" s="57">
        <v>71.53</v>
      </c>
      <c r="M6" s="31"/>
    </row>
    <row r="7" spans="1:13" ht="14.25">
      <c r="A7" s="92" t="s">
        <v>292</v>
      </c>
      <c r="B7" s="57"/>
      <c r="C7" s="57"/>
      <c r="D7" s="151" t="s">
        <v>494</v>
      </c>
      <c r="E7" s="153">
        <v>42114</v>
      </c>
      <c r="F7" s="151" t="s">
        <v>495</v>
      </c>
      <c r="G7" s="153">
        <v>42132</v>
      </c>
      <c r="H7" s="153">
        <v>42132</v>
      </c>
      <c r="I7" s="62" t="s">
        <v>252</v>
      </c>
      <c r="J7" s="57" t="s">
        <v>20</v>
      </c>
      <c r="K7" s="57"/>
      <c r="L7" s="57">
        <v>17.52</v>
      </c>
      <c r="M7" s="152" t="s">
        <v>496</v>
      </c>
    </row>
    <row r="8" spans="1:13" ht="14.25">
      <c r="A8" s="92" t="s">
        <v>254</v>
      </c>
      <c r="B8" s="57" t="s">
        <v>255</v>
      </c>
      <c r="C8" s="57" t="s">
        <v>256</v>
      </c>
      <c r="D8" s="151"/>
      <c r="E8" s="151"/>
      <c r="F8" s="151"/>
      <c r="G8" s="151"/>
      <c r="H8" s="151"/>
      <c r="I8" s="62" t="s">
        <v>252</v>
      </c>
      <c r="J8" s="57" t="s">
        <v>307</v>
      </c>
      <c r="K8" s="57"/>
      <c r="L8" s="57">
        <v>17.52</v>
      </c>
      <c r="M8" s="152"/>
    </row>
    <row r="9" spans="1:13" ht="71.25">
      <c r="A9" s="90" t="s">
        <v>449</v>
      </c>
      <c r="B9" s="57" t="s">
        <v>450</v>
      </c>
      <c r="C9" s="57" t="s">
        <v>451</v>
      </c>
      <c r="D9" s="62" t="s">
        <v>500</v>
      </c>
      <c r="E9" s="63">
        <v>42117</v>
      </c>
      <c r="F9" s="62" t="s">
        <v>501</v>
      </c>
      <c r="G9" s="58">
        <v>42135</v>
      </c>
      <c r="H9" s="58">
        <v>42135</v>
      </c>
      <c r="I9" s="62" t="s">
        <v>454</v>
      </c>
      <c r="J9" s="62" t="s">
        <v>20</v>
      </c>
      <c r="K9" s="130"/>
      <c r="L9" s="57">
        <v>17.52</v>
      </c>
      <c r="M9" s="57"/>
    </row>
    <row r="10" spans="1:13" ht="71.25">
      <c r="A10" s="90" t="s">
        <v>449</v>
      </c>
      <c r="B10" s="57" t="s">
        <v>450</v>
      </c>
      <c r="C10" s="57" t="s">
        <v>451</v>
      </c>
      <c r="D10" s="62" t="s">
        <v>502</v>
      </c>
      <c r="E10" s="63">
        <v>42117</v>
      </c>
      <c r="F10" s="62" t="s">
        <v>503</v>
      </c>
      <c r="G10" s="58">
        <v>42138</v>
      </c>
      <c r="H10" s="58">
        <v>42138</v>
      </c>
      <c r="I10" s="62" t="s">
        <v>454</v>
      </c>
      <c r="J10" s="62" t="s">
        <v>20</v>
      </c>
      <c r="K10" s="130"/>
      <c r="L10" s="57">
        <v>17.52</v>
      </c>
      <c r="M10" s="57"/>
    </row>
    <row r="11" spans="1:13" ht="71.25">
      <c r="A11" s="90" t="s">
        <v>449</v>
      </c>
      <c r="B11" s="57" t="s">
        <v>450</v>
      </c>
      <c r="C11" s="57" t="s">
        <v>451</v>
      </c>
      <c r="D11" s="62" t="s">
        <v>504</v>
      </c>
      <c r="E11" s="63">
        <v>42117</v>
      </c>
      <c r="F11" s="62" t="s">
        <v>505</v>
      </c>
      <c r="G11" s="58">
        <v>42145</v>
      </c>
      <c r="H11" s="58">
        <v>42145</v>
      </c>
      <c r="I11" s="62" t="s">
        <v>454</v>
      </c>
      <c r="J11" s="62" t="s">
        <v>20</v>
      </c>
      <c r="K11" s="130"/>
      <c r="L11" s="57">
        <v>17.52</v>
      </c>
      <c r="M11" s="57"/>
    </row>
    <row r="12" spans="1:13" ht="71.25">
      <c r="A12" s="90" t="s">
        <v>449</v>
      </c>
      <c r="B12" s="57" t="s">
        <v>450</v>
      </c>
      <c r="C12" s="57" t="s">
        <v>451</v>
      </c>
      <c r="D12" s="62" t="s">
        <v>506</v>
      </c>
      <c r="E12" s="63">
        <v>42117</v>
      </c>
      <c r="F12" s="62" t="s">
        <v>507</v>
      </c>
      <c r="G12" s="58">
        <v>42128</v>
      </c>
      <c r="H12" s="58">
        <v>42128</v>
      </c>
      <c r="I12" s="62" t="s">
        <v>454</v>
      </c>
      <c r="J12" s="62" t="s">
        <v>20</v>
      </c>
      <c r="K12" s="130"/>
      <c r="L12" s="57">
        <v>17.52</v>
      </c>
      <c r="M12" s="57"/>
    </row>
    <row r="13" spans="1:13" ht="71.25">
      <c r="A13" s="90" t="s">
        <v>449</v>
      </c>
      <c r="B13" s="57" t="s">
        <v>450</v>
      </c>
      <c r="C13" s="57" t="s">
        <v>451</v>
      </c>
      <c r="D13" s="62" t="s">
        <v>508</v>
      </c>
      <c r="E13" s="63">
        <v>42117</v>
      </c>
      <c r="F13" s="62" t="s">
        <v>399</v>
      </c>
      <c r="G13" s="58">
        <v>42142</v>
      </c>
      <c r="H13" s="58">
        <v>42143</v>
      </c>
      <c r="I13" s="62" t="s">
        <v>454</v>
      </c>
      <c r="J13" s="62" t="s">
        <v>509</v>
      </c>
      <c r="K13" s="130"/>
      <c r="L13" s="57">
        <v>71.53</v>
      </c>
      <c r="M13" s="57"/>
    </row>
    <row r="14" spans="1:13" ht="71.25">
      <c r="A14" s="90" t="s">
        <v>449</v>
      </c>
      <c r="B14" s="57" t="s">
        <v>450</v>
      </c>
      <c r="C14" s="57" t="s">
        <v>451</v>
      </c>
      <c r="D14" s="62" t="s">
        <v>510</v>
      </c>
      <c r="E14" s="63">
        <v>42117</v>
      </c>
      <c r="F14" s="62" t="s">
        <v>399</v>
      </c>
      <c r="G14" s="58">
        <v>42131</v>
      </c>
      <c r="H14" s="58">
        <v>42131</v>
      </c>
      <c r="I14" s="62" t="s">
        <v>454</v>
      </c>
      <c r="J14" s="62" t="s">
        <v>20</v>
      </c>
      <c r="K14" s="130"/>
      <c r="L14" s="57">
        <v>17.52</v>
      </c>
      <c r="M14" s="57"/>
    </row>
    <row r="15" spans="1:13" s="7" customFormat="1" ht="28.5">
      <c r="A15" s="90" t="s">
        <v>206</v>
      </c>
      <c r="B15" s="57" t="s">
        <v>207</v>
      </c>
      <c r="C15" s="57" t="s">
        <v>208</v>
      </c>
      <c r="D15" s="152" t="s">
        <v>522</v>
      </c>
      <c r="E15" s="63">
        <v>42116</v>
      </c>
      <c r="F15" s="62" t="s">
        <v>382</v>
      </c>
      <c r="G15" s="58">
        <v>42128</v>
      </c>
      <c r="H15" s="58">
        <v>42128</v>
      </c>
      <c r="I15" s="62" t="s">
        <v>523</v>
      </c>
      <c r="J15" s="62" t="s">
        <v>20</v>
      </c>
      <c r="K15" s="140"/>
      <c r="L15" s="57">
        <v>17.52</v>
      </c>
      <c r="M15" s="57"/>
    </row>
    <row r="16" spans="1:13" ht="28.5">
      <c r="A16" s="90" t="s">
        <v>216</v>
      </c>
      <c r="B16" s="57" t="s">
        <v>217</v>
      </c>
      <c r="C16" s="57" t="s">
        <v>218</v>
      </c>
      <c r="D16" s="152"/>
      <c r="E16" s="63">
        <v>42116</v>
      </c>
      <c r="F16" s="62" t="s">
        <v>392</v>
      </c>
      <c r="G16" s="58">
        <v>42128</v>
      </c>
      <c r="H16" s="58">
        <v>42128</v>
      </c>
      <c r="I16" s="62" t="s">
        <v>524</v>
      </c>
      <c r="J16" s="62" t="s">
        <v>20</v>
      </c>
      <c r="K16" s="130"/>
      <c r="L16" s="79">
        <v>17.52</v>
      </c>
      <c r="M16" s="57"/>
    </row>
    <row r="17" spans="1:13" ht="28.5">
      <c r="A17" s="90" t="s">
        <v>371</v>
      </c>
      <c r="B17" s="57" t="s">
        <v>372</v>
      </c>
      <c r="C17" s="57" t="s">
        <v>373</v>
      </c>
      <c r="D17" s="152"/>
      <c r="E17" s="63">
        <v>42116</v>
      </c>
      <c r="F17" s="62" t="s">
        <v>375</v>
      </c>
      <c r="G17" s="58">
        <v>42128</v>
      </c>
      <c r="H17" s="58">
        <v>42128</v>
      </c>
      <c r="I17" s="62" t="s">
        <v>523</v>
      </c>
      <c r="J17" s="62" t="s">
        <v>20</v>
      </c>
      <c r="K17" s="130"/>
      <c r="L17" s="57">
        <v>17.52</v>
      </c>
      <c r="M17" s="57"/>
    </row>
    <row r="18" spans="1:13" ht="28.5">
      <c r="A18" s="90" t="s">
        <v>185</v>
      </c>
      <c r="B18" s="57" t="s">
        <v>186</v>
      </c>
      <c r="C18" s="57" t="s">
        <v>187</v>
      </c>
      <c r="D18" s="152" t="s">
        <v>525</v>
      </c>
      <c r="E18" s="63">
        <v>42116</v>
      </c>
      <c r="F18" s="62" t="s">
        <v>385</v>
      </c>
      <c r="G18" s="58">
        <v>42129</v>
      </c>
      <c r="H18" s="58">
        <v>42129</v>
      </c>
      <c r="I18" s="62" t="s">
        <v>523</v>
      </c>
      <c r="J18" s="62" t="s">
        <v>20</v>
      </c>
      <c r="K18" s="130"/>
      <c r="L18" s="79">
        <v>17.52</v>
      </c>
      <c r="M18" s="57"/>
    </row>
    <row r="19" spans="1:13" ht="28.5">
      <c r="A19" s="90" t="s">
        <v>189</v>
      </c>
      <c r="B19" s="57" t="s">
        <v>190</v>
      </c>
      <c r="C19" s="57" t="s">
        <v>191</v>
      </c>
      <c r="D19" s="152"/>
      <c r="E19" s="63">
        <v>42116</v>
      </c>
      <c r="F19" s="62" t="s">
        <v>386</v>
      </c>
      <c r="G19" s="58">
        <v>42129</v>
      </c>
      <c r="H19" s="58">
        <v>42129</v>
      </c>
      <c r="I19" s="62" t="s">
        <v>523</v>
      </c>
      <c r="J19" s="62" t="s">
        <v>20</v>
      </c>
      <c r="K19" s="130"/>
      <c r="L19" s="57">
        <v>17.52</v>
      </c>
      <c r="M19" s="57"/>
    </row>
    <row r="20" spans="1:13" ht="28.5">
      <c r="A20" s="90" t="s">
        <v>192</v>
      </c>
      <c r="B20" s="57" t="s">
        <v>193</v>
      </c>
      <c r="C20" s="57" t="s">
        <v>194</v>
      </c>
      <c r="D20" s="152"/>
      <c r="E20" s="63">
        <v>42116</v>
      </c>
      <c r="F20" s="62" t="s">
        <v>388</v>
      </c>
      <c r="G20" s="58">
        <v>42129</v>
      </c>
      <c r="H20" s="58">
        <v>42129</v>
      </c>
      <c r="I20" s="62" t="s">
        <v>523</v>
      </c>
      <c r="J20" s="62" t="s">
        <v>20</v>
      </c>
      <c r="K20" s="130"/>
      <c r="L20" s="57">
        <v>17.52</v>
      </c>
      <c r="M20" s="57"/>
    </row>
    <row r="21" spans="1:13" ht="28.5">
      <c r="A21" s="90" t="s">
        <v>213</v>
      </c>
      <c r="B21" s="57" t="s">
        <v>214</v>
      </c>
      <c r="C21" s="57" t="s">
        <v>215</v>
      </c>
      <c r="D21" s="152"/>
      <c r="E21" s="63">
        <v>42116</v>
      </c>
      <c r="F21" s="62" t="s">
        <v>383</v>
      </c>
      <c r="G21" s="58">
        <v>42129</v>
      </c>
      <c r="H21" s="58">
        <v>42129</v>
      </c>
      <c r="I21" s="62" t="s">
        <v>524</v>
      </c>
      <c r="J21" s="62" t="s">
        <v>20</v>
      </c>
      <c r="K21" s="130"/>
      <c r="L21" s="79">
        <v>17.52</v>
      </c>
      <c r="M21" s="57"/>
    </row>
    <row r="22" spans="1:13" ht="28.5">
      <c r="A22" s="90" t="s">
        <v>210</v>
      </c>
      <c r="B22" s="57" t="s">
        <v>211</v>
      </c>
      <c r="C22" s="57" t="s">
        <v>212</v>
      </c>
      <c r="D22" s="152"/>
      <c r="E22" s="63">
        <v>42116</v>
      </c>
      <c r="F22" s="62" t="s">
        <v>390</v>
      </c>
      <c r="G22" s="58">
        <v>42129</v>
      </c>
      <c r="H22" s="58">
        <v>42129</v>
      </c>
      <c r="I22" s="62" t="s">
        <v>523</v>
      </c>
      <c r="J22" s="62" t="s">
        <v>20</v>
      </c>
      <c r="K22" s="130"/>
      <c r="L22" s="57">
        <v>17.52</v>
      </c>
      <c r="M22" s="57"/>
    </row>
    <row r="23" spans="1:13" ht="28.5">
      <c r="A23" s="90" t="s">
        <v>167</v>
      </c>
      <c r="B23" s="141" t="s">
        <v>168</v>
      </c>
      <c r="C23" s="141" t="s">
        <v>169</v>
      </c>
      <c r="D23" s="152"/>
      <c r="E23" s="63">
        <v>42116</v>
      </c>
      <c r="F23" s="62" t="s">
        <v>388</v>
      </c>
      <c r="G23" s="58">
        <v>42129</v>
      </c>
      <c r="H23" s="58">
        <v>42129</v>
      </c>
      <c r="I23" s="62" t="s">
        <v>523</v>
      </c>
      <c r="J23" s="62" t="s">
        <v>20</v>
      </c>
      <c r="K23" s="130"/>
      <c r="L23" s="57">
        <v>17.52</v>
      </c>
      <c r="M23" s="57"/>
    </row>
    <row r="24" spans="1:13" ht="28.5">
      <c r="A24" s="56" t="s">
        <v>198</v>
      </c>
      <c r="B24" s="57" t="s">
        <v>199</v>
      </c>
      <c r="C24" s="57" t="s">
        <v>200</v>
      </c>
      <c r="D24" s="151" t="s">
        <v>526</v>
      </c>
      <c r="E24" s="58">
        <v>42116</v>
      </c>
      <c r="F24" s="57" t="s">
        <v>376</v>
      </c>
      <c r="G24" s="58">
        <v>42129</v>
      </c>
      <c r="H24" s="58">
        <v>42129</v>
      </c>
      <c r="I24" s="62" t="s">
        <v>523</v>
      </c>
      <c r="J24" s="62" t="s">
        <v>20</v>
      </c>
      <c r="K24" s="76"/>
      <c r="L24" s="57">
        <v>17.52</v>
      </c>
      <c r="M24" s="31"/>
    </row>
    <row r="25" spans="1:13" ht="28.5">
      <c r="A25" s="56" t="s">
        <v>202</v>
      </c>
      <c r="B25" s="57" t="s">
        <v>203</v>
      </c>
      <c r="C25" s="57" t="s">
        <v>204</v>
      </c>
      <c r="D25" s="151"/>
      <c r="E25" s="63">
        <v>42116</v>
      </c>
      <c r="F25" s="57" t="s">
        <v>381</v>
      </c>
      <c r="G25" s="58">
        <v>42129</v>
      </c>
      <c r="H25" s="58">
        <v>42129</v>
      </c>
      <c r="I25" s="62" t="s">
        <v>523</v>
      </c>
      <c r="J25" s="62" t="s">
        <v>20</v>
      </c>
      <c r="K25" s="76"/>
      <c r="L25" s="57">
        <v>17.52</v>
      </c>
      <c r="M25" s="31"/>
    </row>
    <row r="26" spans="1:13" ht="28.5">
      <c r="A26" s="92" t="s">
        <v>205</v>
      </c>
      <c r="B26" s="57" t="s">
        <v>203</v>
      </c>
      <c r="C26" s="57" t="s">
        <v>204</v>
      </c>
      <c r="D26" s="151"/>
      <c r="E26" s="63">
        <v>42116</v>
      </c>
      <c r="F26" s="57" t="s">
        <v>527</v>
      </c>
      <c r="G26" s="58">
        <v>42129</v>
      </c>
      <c r="H26" s="58">
        <v>42129</v>
      </c>
      <c r="I26" s="62" t="s">
        <v>523</v>
      </c>
      <c r="J26" s="62" t="s">
        <v>20</v>
      </c>
      <c r="K26" s="57"/>
      <c r="L26" s="57">
        <v>17.52</v>
      </c>
      <c r="M26" s="62"/>
    </row>
    <row r="27" spans="1:13" ht="28.5">
      <c r="A27" s="92" t="s">
        <v>378</v>
      </c>
      <c r="B27" s="57" t="s">
        <v>379</v>
      </c>
      <c r="C27" s="57" t="s">
        <v>380</v>
      </c>
      <c r="D27" s="151"/>
      <c r="E27" s="63">
        <v>42116</v>
      </c>
      <c r="F27" s="57" t="s">
        <v>381</v>
      </c>
      <c r="G27" s="58">
        <v>42129</v>
      </c>
      <c r="H27" s="58">
        <v>42129</v>
      </c>
      <c r="I27" s="62" t="s">
        <v>523</v>
      </c>
      <c r="J27" s="62" t="s">
        <v>20</v>
      </c>
      <c r="K27" s="57"/>
      <c r="L27" s="57">
        <v>17.52</v>
      </c>
      <c r="M27" s="57"/>
    </row>
    <row r="28" spans="1:13" ht="85.5">
      <c r="A28" s="95" t="s">
        <v>528</v>
      </c>
      <c r="B28" s="57" t="s">
        <v>450</v>
      </c>
      <c r="C28" s="57" t="s">
        <v>451</v>
      </c>
      <c r="D28" s="57" t="s">
        <v>529</v>
      </c>
      <c r="E28" s="58">
        <v>42118</v>
      </c>
      <c r="F28" s="57" t="s">
        <v>530</v>
      </c>
      <c r="G28" s="58">
        <v>42149</v>
      </c>
      <c r="H28" s="58">
        <v>42150</v>
      </c>
      <c r="I28" s="62" t="s">
        <v>531</v>
      </c>
      <c r="J28" s="57" t="s">
        <v>334</v>
      </c>
      <c r="K28" s="57"/>
      <c r="L28" s="57">
        <v>71.53</v>
      </c>
      <c r="M28" s="57"/>
    </row>
    <row r="29" spans="1:13" ht="28.5">
      <c r="A29" s="95" t="s">
        <v>257</v>
      </c>
      <c r="B29" s="57" t="s">
        <v>15</v>
      </c>
      <c r="C29" s="57" t="s">
        <v>16</v>
      </c>
      <c r="D29" s="57" t="s">
        <v>534</v>
      </c>
      <c r="E29" s="58">
        <v>42116</v>
      </c>
      <c r="F29" s="57" t="s">
        <v>535</v>
      </c>
      <c r="G29" s="58">
        <v>42130</v>
      </c>
      <c r="H29" s="58">
        <v>42131</v>
      </c>
      <c r="I29" s="62" t="s">
        <v>523</v>
      </c>
      <c r="J29" s="57" t="s">
        <v>67</v>
      </c>
      <c r="K29" s="57"/>
      <c r="L29" s="57">
        <v>54.01</v>
      </c>
      <c r="M29" s="57"/>
    </row>
    <row r="30" spans="1:13" ht="28.5">
      <c r="A30" s="95" t="s">
        <v>262</v>
      </c>
      <c r="B30" s="57" t="s">
        <v>258</v>
      </c>
      <c r="C30" s="57" t="s">
        <v>259</v>
      </c>
      <c r="D30" s="57" t="s">
        <v>534</v>
      </c>
      <c r="E30" s="58">
        <v>42116</v>
      </c>
      <c r="F30" s="57" t="s">
        <v>424</v>
      </c>
      <c r="G30" s="58">
        <v>42130</v>
      </c>
      <c r="H30" s="58">
        <v>42131</v>
      </c>
      <c r="I30" s="62" t="s">
        <v>523</v>
      </c>
      <c r="J30" s="57" t="s">
        <v>67</v>
      </c>
      <c r="K30" s="57"/>
      <c r="L30" s="57">
        <v>54.01</v>
      </c>
      <c r="M30" s="57"/>
    </row>
    <row r="31" spans="1:13" ht="28.5">
      <c r="A31" s="95" t="s">
        <v>265</v>
      </c>
      <c r="B31" s="57" t="s">
        <v>263</v>
      </c>
      <c r="C31" s="57" t="s">
        <v>264</v>
      </c>
      <c r="D31" s="57" t="s">
        <v>534</v>
      </c>
      <c r="E31" s="58">
        <v>42116</v>
      </c>
      <c r="F31" s="57" t="s">
        <v>536</v>
      </c>
      <c r="G31" s="58">
        <v>42130</v>
      </c>
      <c r="H31" s="58">
        <v>42131</v>
      </c>
      <c r="I31" s="62" t="s">
        <v>523</v>
      </c>
      <c r="J31" s="57" t="s">
        <v>67</v>
      </c>
      <c r="K31" s="57"/>
      <c r="L31" s="57">
        <v>54.01</v>
      </c>
      <c r="M31" s="57"/>
    </row>
    <row r="32" spans="1:13" ht="71.25">
      <c r="A32" s="90" t="s">
        <v>465</v>
      </c>
      <c r="B32" s="57" t="s">
        <v>266</v>
      </c>
      <c r="C32" s="57" t="s">
        <v>267</v>
      </c>
      <c r="D32" s="152" t="s">
        <v>537</v>
      </c>
      <c r="E32" s="63">
        <v>42131</v>
      </c>
      <c r="F32" s="62" t="s">
        <v>538</v>
      </c>
      <c r="G32" s="58">
        <v>42131</v>
      </c>
      <c r="H32" s="58">
        <v>42131</v>
      </c>
      <c r="I32" s="62" t="s">
        <v>539</v>
      </c>
      <c r="J32" s="62" t="s">
        <v>20</v>
      </c>
      <c r="K32" s="130"/>
      <c r="L32" s="79">
        <v>17.52</v>
      </c>
      <c r="M32" s="57"/>
    </row>
    <row r="33" spans="1:13" ht="71.25">
      <c r="A33" s="90" t="s">
        <v>465</v>
      </c>
      <c r="B33" s="57" t="s">
        <v>50</v>
      </c>
      <c r="C33" s="57" t="s">
        <v>51</v>
      </c>
      <c r="D33" s="152"/>
      <c r="E33" s="63">
        <v>42131</v>
      </c>
      <c r="F33" s="62" t="s">
        <v>540</v>
      </c>
      <c r="G33" s="58">
        <v>42138</v>
      </c>
      <c r="H33" s="58">
        <v>42138</v>
      </c>
      <c r="I33" s="62" t="s">
        <v>539</v>
      </c>
      <c r="J33" s="62" t="s">
        <v>20</v>
      </c>
      <c r="K33" s="130"/>
      <c r="L33" s="57">
        <v>17.52</v>
      </c>
      <c r="M33" s="57"/>
    </row>
    <row r="34" spans="1:13" ht="42.75">
      <c r="A34" s="95" t="s">
        <v>541</v>
      </c>
      <c r="B34" s="57" t="s">
        <v>50</v>
      </c>
      <c r="C34" s="57" t="s">
        <v>51</v>
      </c>
      <c r="D34" s="57" t="s">
        <v>542</v>
      </c>
      <c r="E34" s="58">
        <v>42117</v>
      </c>
      <c r="F34" s="57" t="s">
        <v>543</v>
      </c>
      <c r="G34" s="58">
        <v>42128</v>
      </c>
      <c r="H34" s="58">
        <v>42128</v>
      </c>
      <c r="I34" s="62" t="s">
        <v>544</v>
      </c>
      <c r="J34" s="57" t="s">
        <v>20</v>
      </c>
      <c r="K34" s="57"/>
      <c r="L34" s="57">
        <v>17.52</v>
      </c>
      <c r="M34" s="57"/>
    </row>
    <row r="35" spans="1:13" ht="57">
      <c r="A35" s="90" t="s">
        <v>465</v>
      </c>
      <c r="B35" s="57" t="s">
        <v>50</v>
      </c>
      <c r="C35" s="57" t="s">
        <v>51</v>
      </c>
      <c r="D35" s="152" t="s">
        <v>545</v>
      </c>
      <c r="E35" s="63">
        <v>42121</v>
      </c>
      <c r="F35" s="62" t="s">
        <v>470</v>
      </c>
      <c r="G35" s="58">
        <v>42129</v>
      </c>
      <c r="H35" s="58">
        <v>42129</v>
      </c>
      <c r="I35" s="62" t="s">
        <v>546</v>
      </c>
      <c r="J35" s="62" t="s">
        <v>20</v>
      </c>
      <c r="K35" s="130"/>
      <c r="L35" s="79">
        <v>17.52</v>
      </c>
      <c r="M35" s="57"/>
    </row>
    <row r="36" spans="1:13" ht="57">
      <c r="A36" s="90" t="s">
        <v>55</v>
      </c>
      <c r="B36" s="57" t="s">
        <v>56</v>
      </c>
      <c r="C36" s="57" t="s">
        <v>57</v>
      </c>
      <c r="D36" s="152"/>
      <c r="E36" s="63">
        <v>42121</v>
      </c>
      <c r="F36" s="62" t="s">
        <v>470</v>
      </c>
      <c r="G36" s="58">
        <v>42129</v>
      </c>
      <c r="H36" s="58">
        <v>42129</v>
      </c>
      <c r="I36" s="62" t="s">
        <v>546</v>
      </c>
      <c r="J36" s="62" t="s">
        <v>20</v>
      </c>
      <c r="K36" s="130"/>
      <c r="L36" s="57">
        <v>17.52</v>
      </c>
      <c r="M36" s="57"/>
    </row>
    <row r="37" spans="1:13" s="7" customFormat="1" ht="85.5">
      <c r="A37" s="90" t="s">
        <v>469</v>
      </c>
      <c r="B37" s="57" t="s">
        <v>56</v>
      </c>
      <c r="C37" s="57" t="s">
        <v>57</v>
      </c>
      <c r="D37" s="62" t="s">
        <v>547</v>
      </c>
      <c r="E37" s="63">
        <v>42117</v>
      </c>
      <c r="F37" s="62" t="s">
        <v>548</v>
      </c>
      <c r="G37" s="58">
        <v>42129</v>
      </c>
      <c r="H37" s="58">
        <v>42129</v>
      </c>
      <c r="I37" s="62" t="s">
        <v>549</v>
      </c>
      <c r="J37" s="62" t="s">
        <v>20</v>
      </c>
      <c r="K37" s="140"/>
      <c r="L37" s="57">
        <v>17.52</v>
      </c>
      <c r="M37" s="57"/>
    </row>
    <row r="38" spans="1:13" ht="85.5">
      <c r="A38" s="90" t="s">
        <v>469</v>
      </c>
      <c r="B38" s="57" t="s">
        <v>64</v>
      </c>
      <c r="C38" s="57" t="s">
        <v>65</v>
      </c>
      <c r="D38" s="62" t="s">
        <v>547</v>
      </c>
      <c r="E38" s="63">
        <v>42117</v>
      </c>
      <c r="F38" s="62" t="s">
        <v>550</v>
      </c>
      <c r="G38" s="58">
        <v>42131</v>
      </c>
      <c r="H38" s="58">
        <v>42131</v>
      </c>
      <c r="I38" s="62" t="s">
        <v>549</v>
      </c>
      <c r="J38" s="62" t="s">
        <v>20</v>
      </c>
      <c r="K38" s="130"/>
      <c r="L38" s="57">
        <v>17.52</v>
      </c>
      <c r="M38" s="57"/>
    </row>
    <row r="39" spans="1:13" ht="85.5">
      <c r="A39" s="90" t="s">
        <v>469</v>
      </c>
      <c r="B39" s="57" t="s">
        <v>64</v>
      </c>
      <c r="C39" s="57" t="s">
        <v>65</v>
      </c>
      <c r="D39" s="62" t="s">
        <v>547</v>
      </c>
      <c r="E39" s="63">
        <v>42117</v>
      </c>
      <c r="F39" s="62" t="s">
        <v>551</v>
      </c>
      <c r="G39" s="58">
        <v>42137</v>
      </c>
      <c r="H39" s="58">
        <v>42137</v>
      </c>
      <c r="I39" s="62" t="s">
        <v>549</v>
      </c>
      <c r="J39" s="62" t="s">
        <v>20</v>
      </c>
      <c r="K39" s="130"/>
      <c r="L39" s="57">
        <v>17.52</v>
      </c>
      <c r="M39" s="57"/>
    </row>
    <row r="40" spans="1:13" ht="85.5">
      <c r="A40" s="90" t="s">
        <v>469</v>
      </c>
      <c r="B40" s="57" t="s">
        <v>64</v>
      </c>
      <c r="C40" s="57" t="s">
        <v>65</v>
      </c>
      <c r="D40" s="62" t="s">
        <v>547</v>
      </c>
      <c r="E40" s="63">
        <v>42117</v>
      </c>
      <c r="F40" s="62" t="s">
        <v>467</v>
      </c>
      <c r="G40" s="58">
        <v>42143</v>
      </c>
      <c r="H40" s="58">
        <v>42143</v>
      </c>
      <c r="I40" s="62" t="s">
        <v>549</v>
      </c>
      <c r="J40" s="62" t="s">
        <v>20</v>
      </c>
      <c r="K40" s="130"/>
      <c r="L40" s="57">
        <v>17.52</v>
      </c>
      <c r="M40" s="57"/>
    </row>
    <row r="41" spans="1:13" ht="85.5">
      <c r="A41" s="90" t="s">
        <v>469</v>
      </c>
      <c r="B41" s="57" t="s">
        <v>64</v>
      </c>
      <c r="C41" s="57" t="s">
        <v>65</v>
      </c>
      <c r="D41" s="62" t="s">
        <v>547</v>
      </c>
      <c r="E41" s="63">
        <v>42117</v>
      </c>
      <c r="F41" s="62" t="s">
        <v>467</v>
      </c>
      <c r="G41" s="58">
        <v>42146</v>
      </c>
      <c r="H41" s="58">
        <v>42146</v>
      </c>
      <c r="I41" s="62" t="s">
        <v>549</v>
      </c>
      <c r="J41" s="62" t="s">
        <v>20</v>
      </c>
      <c r="K41" s="130"/>
      <c r="L41" s="57">
        <v>17.52</v>
      </c>
      <c r="M41" s="57"/>
    </row>
    <row r="42" spans="1:13" ht="85.5">
      <c r="A42" s="90" t="s">
        <v>541</v>
      </c>
      <c r="B42" s="57" t="s">
        <v>50</v>
      </c>
      <c r="C42" s="57" t="s">
        <v>51</v>
      </c>
      <c r="D42" s="62" t="s">
        <v>547</v>
      </c>
      <c r="E42" s="63">
        <v>42117</v>
      </c>
      <c r="F42" s="62" t="s">
        <v>552</v>
      </c>
      <c r="G42" s="58">
        <v>42130</v>
      </c>
      <c r="H42" s="58">
        <v>42130</v>
      </c>
      <c r="I42" s="62" t="s">
        <v>549</v>
      </c>
      <c r="J42" s="62" t="s">
        <v>20</v>
      </c>
      <c r="K42" s="130"/>
      <c r="L42" s="57">
        <v>17.52</v>
      </c>
      <c r="M42" s="57"/>
    </row>
    <row r="43" spans="1:13" ht="85.5">
      <c r="A43" s="90" t="s">
        <v>465</v>
      </c>
      <c r="B43" s="57" t="s">
        <v>50</v>
      </c>
      <c r="C43" s="57" t="s">
        <v>51</v>
      </c>
      <c r="D43" s="62" t="s">
        <v>547</v>
      </c>
      <c r="E43" s="63">
        <v>42117</v>
      </c>
      <c r="F43" s="62" t="s">
        <v>553</v>
      </c>
      <c r="G43" s="58">
        <v>42136</v>
      </c>
      <c r="H43" s="58">
        <v>42136</v>
      </c>
      <c r="I43" s="62" t="s">
        <v>549</v>
      </c>
      <c r="J43" s="62" t="s">
        <v>20</v>
      </c>
      <c r="K43" s="130"/>
      <c r="L43" s="57">
        <v>17.52</v>
      </c>
      <c r="M43" s="57"/>
    </row>
    <row r="44" spans="1:13" ht="85.5">
      <c r="A44" s="90" t="s">
        <v>465</v>
      </c>
      <c r="B44" s="57" t="s">
        <v>50</v>
      </c>
      <c r="C44" s="57" t="s">
        <v>51</v>
      </c>
      <c r="D44" s="62" t="s">
        <v>547</v>
      </c>
      <c r="E44" s="63">
        <v>42117</v>
      </c>
      <c r="F44" s="62" t="s">
        <v>551</v>
      </c>
      <c r="G44" s="58">
        <v>42139</v>
      </c>
      <c r="H44" s="58">
        <v>42139</v>
      </c>
      <c r="I44" s="62" t="s">
        <v>549</v>
      </c>
      <c r="J44" s="62" t="s">
        <v>20</v>
      </c>
      <c r="K44" s="130"/>
      <c r="L44" s="57">
        <v>17.52</v>
      </c>
      <c r="M44" s="57"/>
    </row>
    <row r="45" spans="1:13" ht="85.5">
      <c r="A45" s="90" t="s">
        <v>465</v>
      </c>
      <c r="B45" s="57" t="s">
        <v>50</v>
      </c>
      <c r="C45" s="57" t="s">
        <v>51</v>
      </c>
      <c r="D45" s="62" t="s">
        <v>547</v>
      </c>
      <c r="E45" s="63">
        <v>42117</v>
      </c>
      <c r="F45" s="62" t="s">
        <v>554</v>
      </c>
      <c r="G45" s="58">
        <v>42145</v>
      </c>
      <c r="H45" s="58">
        <v>42145</v>
      </c>
      <c r="I45" s="62" t="s">
        <v>549</v>
      </c>
      <c r="J45" s="62" t="s">
        <v>20</v>
      </c>
      <c r="K45" s="130"/>
      <c r="L45" s="57">
        <v>17.52</v>
      </c>
      <c r="M45" s="57"/>
    </row>
    <row r="46" spans="1:13" ht="85.5">
      <c r="A46" s="90" t="s">
        <v>465</v>
      </c>
      <c r="B46" s="57" t="s">
        <v>50</v>
      </c>
      <c r="C46" s="57" t="s">
        <v>51</v>
      </c>
      <c r="D46" s="62" t="s">
        <v>547</v>
      </c>
      <c r="E46" s="63">
        <v>42117</v>
      </c>
      <c r="F46" s="62" t="s">
        <v>467</v>
      </c>
      <c r="G46" s="58">
        <v>42150</v>
      </c>
      <c r="H46" s="58">
        <v>42150</v>
      </c>
      <c r="I46" s="62" t="s">
        <v>549</v>
      </c>
      <c r="J46" s="62" t="s">
        <v>20</v>
      </c>
      <c r="K46" s="130"/>
      <c r="L46" s="57">
        <v>17.52</v>
      </c>
      <c r="M46" s="57"/>
    </row>
    <row r="47" spans="1:13" ht="85.5">
      <c r="A47" s="90" t="s">
        <v>68</v>
      </c>
      <c r="B47" s="57" t="s">
        <v>69</v>
      </c>
      <c r="C47" s="57" t="s">
        <v>70</v>
      </c>
      <c r="D47" s="62" t="s">
        <v>547</v>
      </c>
      <c r="E47" s="63">
        <v>42117</v>
      </c>
      <c r="F47" s="62" t="s">
        <v>551</v>
      </c>
      <c r="G47" s="58">
        <v>42138</v>
      </c>
      <c r="H47" s="58">
        <v>42138</v>
      </c>
      <c r="I47" s="62" t="s">
        <v>549</v>
      </c>
      <c r="J47" s="62" t="s">
        <v>20</v>
      </c>
      <c r="K47" s="130"/>
      <c r="L47" s="57">
        <v>17.52</v>
      </c>
      <c r="M47" s="57"/>
    </row>
    <row r="48" spans="1:13" ht="85.5">
      <c r="A48" s="90" t="s">
        <v>68</v>
      </c>
      <c r="B48" s="57" t="s">
        <v>69</v>
      </c>
      <c r="C48" s="57" t="s">
        <v>70</v>
      </c>
      <c r="D48" s="62" t="s">
        <v>547</v>
      </c>
      <c r="E48" s="63">
        <v>42117</v>
      </c>
      <c r="F48" s="62" t="s">
        <v>553</v>
      </c>
      <c r="G48" s="58">
        <v>42132</v>
      </c>
      <c r="H48" s="58">
        <v>42132</v>
      </c>
      <c r="I48" s="62" t="s">
        <v>549</v>
      </c>
      <c r="J48" s="62" t="s">
        <v>20</v>
      </c>
      <c r="K48" s="130"/>
      <c r="L48" s="57">
        <v>17.52</v>
      </c>
      <c r="M48" s="57"/>
    </row>
    <row r="49" spans="1:13" ht="85.5">
      <c r="A49" s="90" t="s">
        <v>68</v>
      </c>
      <c r="B49" s="57" t="s">
        <v>69</v>
      </c>
      <c r="C49" s="57" t="s">
        <v>70</v>
      </c>
      <c r="D49" s="62" t="s">
        <v>547</v>
      </c>
      <c r="E49" s="63">
        <v>42117</v>
      </c>
      <c r="F49" s="62" t="s">
        <v>467</v>
      </c>
      <c r="G49" s="58">
        <v>42144</v>
      </c>
      <c r="H49" s="58">
        <v>42144</v>
      </c>
      <c r="I49" s="62" t="s">
        <v>549</v>
      </c>
      <c r="J49" s="62" t="s">
        <v>20</v>
      </c>
      <c r="K49" s="130"/>
      <c r="L49" s="57">
        <v>17.52</v>
      </c>
      <c r="M49" s="57"/>
    </row>
    <row r="50" spans="1:13" ht="71.25">
      <c r="A50" s="90" t="s">
        <v>465</v>
      </c>
      <c r="B50" s="57" t="s">
        <v>50</v>
      </c>
      <c r="C50" s="57" t="s">
        <v>51</v>
      </c>
      <c r="D50" s="62" t="s">
        <v>555</v>
      </c>
      <c r="E50" s="63">
        <v>42121</v>
      </c>
      <c r="F50" s="62" t="s">
        <v>467</v>
      </c>
      <c r="G50" s="58">
        <v>42137</v>
      </c>
      <c r="H50" s="58">
        <v>42137</v>
      </c>
      <c r="I50" s="62" t="s">
        <v>556</v>
      </c>
      <c r="J50" s="62" t="s">
        <v>20</v>
      </c>
      <c r="K50" s="130"/>
      <c r="L50" s="57">
        <v>17.52</v>
      </c>
      <c r="M50" s="57"/>
    </row>
    <row r="51" spans="1:13" ht="71.25">
      <c r="A51" s="90" t="s">
        <v>55</v>
      </c>
      <c r="B51" s="57" t="s">
        <v>56</v>
      </c>
      <c r="C51" s="57" t="s">
        <v>57</v>
      </c>
      <c r="D51" s="62" t="s">
        <v>555</v>
      </c>
      <c r="E51" s="63">
        <v>42121</v>
      </c>
      <c r="F51" s="62" t="s">
        <v>467</v>
      </c>
      <c r="G51" s="58">
        <v>42137</v>
      </c>
      <c r="H51" s="58">
        <v>42137</v>
      </c>
      <c r="I51" s="62" t="s">
        <v>556</v>
      </c>
      <c r="J51" s="62" t="s">
        <v>20</v>
      </c>
      <c r="K51" s="130"/>
      <c r="L51" s="57">
        <v>17.52</v>
      </c>
      <c r="M51" s="57"/>
    </row>
    <row r="52" spans="1:13" ht="28.5">
      <c r="A52" s="90" t="s">
        <v>268</v>
      </c>
      <c r="B52" s="57" t="s">
        <v>269</v>
      </c>
      <c r="C52" s="57" t="s">
        <v>270</v>
      </c>
      <c r="D52" s="62" t="s">
        <v>557</v>
      </c>
      <c r="E52" s="63">
        <v>42116</v>
      </c>
      <c r="F52" s="62" t="s">
        <v>558</v>
      </c>
      <c r="G52" s="58">
        <v>42129</v>
      </c>
      <c r="H52" s="58">
        <v>42130</v>
      </c>
      <c r="I52" s="62" t="s">
        <v>523</v>
      </c>
      <c r="J52" s="62" t="s">
        <v>509</v>
      </c>
      <c r="K52" s="130"/>
      <c r="L52" s="57">
        <v>71.53</v>
      </c>
      <c r="M52" s="57"/>
    </row>
    <row r="53" spans="1:13" ht="28.5">
      <c r="A53" s="90" t="s">
        <v>271</v>
      </c>
      <c r="B53" s="57" t="s">
        <v>272</v>
      </c>
      <c r="C53" s="57" t="s">
        <v>273</v>
      </c>
      <c r="D53" s="62" t="s">
        <v>557</v>
      </c>
      <c r="E53" s="63">
        <v>42116</v>
      </c>
      <c r="F53" s="62" t="s">
        <v>559</v>
      </c>
      <c r="G53" s="58">
        <v>42129</v>
      </c>
      <c r="H53" s="58">
        <v>42130</v>
      </c>
      <c r="I53" s="62" t="s">
        <v>523</v>
      </c>
      <c r="J53" s="62" t="s">
        <v>509</v>
      </c>
      <c r="K53" s="130"/>
      <c r="L53" s="57">
        <v>71.53</v>
      </c>
      <c r="M53" s="57"/>
    </row>
    <row r="54" spans="1:13" ht="28.5">
      <c r="A54" s="90" t="s">
        <v>173</v>
      </c>
      <c r="B54" s="57" t="s">
        <v>174</v>
      </c>
      <c r="C54" s="57" t="s">
        <v>175</v>
      </c>
      <c r="D54" s="62" t="s">
        <v>560</v>
      </c>
      <c r="E54" s="63">
        <v>42116</v>
      </c>
      <c r="F54" s="62" t="s">
        <v>377</v>
      </c>
      <c r="G54" s="58">
        <v>42128</v>
      </c>
      <c r="H54" s="58">
        <v>42128</v>
      </c>
      <c r="I54" s="62" t="s">
        <v>523</v>
      </c>
      <c r="J54" s="62" t="s">
        <v>20</v>
      </c>
      <c r="K54" s="130"/>
      <c r="L54" s="57">
        <v>17.52</v>
      </c>
      <c r="M54" s="57"/>
    </row>
    <row r="55" spans="1:13" ht="28.5">
      <c r="A55" s="90" t="s">
        <v>179</v>
      </c>
      <c r="B55" s="57" t="s">
        <v>180</v>
      </c>
      <c r="C55" s="57" t="s">
        <v>181</v>
      </c>
      <c r="D55" s="62" t="s">
        <v>560</v>
      </c>
      <c r="E55" s="63">
        <v>42116</v>
      </c>
      <c r="F55" s="62" t="s">
        <v>387</v>
      </c>
      <c r="G55" s="58">
        <v>42128</v>
      </c>
      <c r="H55" s="58">
        <v>42128</v>
      </c>
      <c r="I55" s="62" t="s">
        <v>523</v>
      </c>
      <c r="J55" s="62" t="s">
        <v>20</v>
      </c>
      <c r="K55" s="130"/>
      <c r="L55" s="57">
        <v>17.52</v>
      </c>
      <c r="M55" s="57"/>
    </row>
    <row r="56" spans="1:13" ht="28.5">
      <c r="A56" s="90" t="s">
        <v>182</v>
      </c>
      <c r="B56" s="57" t="s">
        <v>183</v>
      </c>
      <c r="C56" s="57" t="s">
        <v>184</v>
      </c>
      <c r="D56" s="62" t="s">
        <v>560</v>
      </c>
      <c r="E56" s="63">
        <v>42116</v>
      </c>
      <c r="F56" s="62" t="s">
        <v>391</v>
      </c>
      <c r="G56" s="58">
        <v>42128</v>
      </c>
      <c r="H56" s="58">
        <v>42128</v>
      </c>
      <c r="I56" s="62" t="s">
        <v>523</v>
      </c>
      <c r="J56" s="62" t="s">
        <v>20</v>
      </c>
      <c r="K56" s="130"/>
      <c r="L56" s="57">
        <v>17.52</v>
      </c>
      <c r="M56" s="57"/>
    </row>
    <row r="57" spans="1:13" ht="28.5">
      <c r="A57" s="90" t="s">
        <v>195</v>
      </c>
      <c r="B57" s="57" t="s">
        <v>196</v>
      </c>
      <c r="C57" s="57" t="s">
        <v>197</v>
      </c>
      <c r="D57" s="62" t="s">
        <v>560</v>
      </c>
      <c r="E57" s="63">
        <v>42116</v>
      </c>
      <c r="F57" s="62" t="s">
        <v>389</v>
      </c>
      <c r="G57" s="58">
        <v>42128</v>
      </c>
      <c r="H57" s="58">
        <v>42128</v>
      </c>
      <c r="I57" s="62" t="s">
        <v>523</v>
      </c>
      <c r="J57" s="62" t="s">
        <v>20</v>
      </c>
      <c r="K57" s="130"/>
      <c r="L57" s="57">
        <v>17.52</v>
      </c>
      <c r="M57" s="57"/>
    </row>
    <row r="58" spans="1:13" ht="28.5">
      <c r="A58" s="90" t="s">
        <v>561</v>
      </c>
      <c r="B58" s="57" t="s">
        <v>562</v>
      </c>
      <c r="C58" s="57" t="s">
        <v>563</v>
      </c>
      <c r="D58" s="62" t="s">
        <v>564</v>
      </c>
      <c r="E58" s="63">
        <v>42132</v>
      </c>
      <c r="F58" s="62" t="s">
        <v>521</v>
      </c>
      <c r="G58" s="58">
        <v>42149</v>
      </c>
      <c r="H58" s="58">
        <v>42149</v>
      </c>
      <c r="I58" s="62" t="s">
        <v>565</v>
      </c>
      <c r="J58" s="62" t="s">
        <v>20</v>
      </c>
      <c r="K58" s="130"/>
      <c r="L58" s="57">
        <v>17.52</v>
      </c>
      <c r="M58" s="57"/>
    </row>
    <row r="59" spans="1:13" ht="42.75">
      <c r="A59" s="90" t="s">
        <v>561</v>
      </c>
      <c r="B59" s="57" t="s">
        <v>562</v>
      </c>
      <c r="C59" s="57" t="s">
        <v>563</v>
      </c>
      <c r="D59" s="62" t="s">
        <v>477</v>
      </c>
      <c r="E59" s="63">
        <v>42132</v>
      </c>
      <c r="F59" s="62" t="s">
        <v>458</v>
      </c>
      <c r="G59" s="58">
        <v>42152</v>
      </c>
      <c r="H59" s="58">
        <v>42152</v>
      </c>
      <c r="I59" s="62" t="s">
        <v>566</v>
      </c>
      <c r="J59" s="62" t="s">
        <v>307</v>
      </c>
      <c r="K59" s="130"/>
      <c r="L59" s="57">
        <v>17.52</v>
      </c>
      <c r="M59" s="57"/>
    </row>
    <row r="60" spans="1:13" ht="28.5">
      <c r="A60" s="90" t="s">
        <v>567</v>
      </c>
      <c r="B60" s="57" t="s">
        <v>248</v>
      </c>
      <c r="C60" s="57" t="s">
        <v>249</v>
      </c>
      <c r="D60" s="62" t="s">
        <v>568</v>
      </c>
      <c r="E60" s="63">
        <v>42132</v>
      </c>
      <c r="F60" s="62" t="s">
        <v>569</v>
      </c>
      <c r="G60" s="58">
        <v>42150</v>
      </c>
      <c r="H60" s="58">
        <v>42150</v>
      </c>
      <c r="I60" s="62" t="s">
        <v>570</v>
      </c>
      <c r="J60" s="62" t="s">
        <v>307</v>
      </c>
      <c r="K60" s="130"/>
      <c r="L60" s="57">
        <v>17.52</v>
      </c>
      <c r="M60" s="57"/>
    </row>
    <row r="61" spans="1:13" ht="42.75">
      <c r="A61" s="90" t="s">
        <v>285</v>
      </c>
      <c r="B61" s="57" t="s">
        <v>286</v>
      </c>
      <c r="C61" s="57" t="s">
        <v>287</v>
      </c>
      <c r="D61" s="62" t="s">
        <v>571</v>
      </c>
      <c r="E61" s="63">
        <v>42129</v>
      </c>
      <c r="F61" s="62" t="s">
        <v>572</v>
      </c>
      <c r="G61" s="58">
        <v>42140</v>
      </c>
      <c r="H61" s="58">
        <v>42140</v>
      </c>
      <c r="I61" s="62" t="s">
        <v>573</v>
      </c>
      <c r="J61" s="57" t="s">
        <v>67</v>
      </c>
      <c r="K61" s="130"/>
      <c r="L61" s="57">
        <v>54.01</v>
      </c>
      <c r="M61" s="57"/>
    </row>
    <row r="62" spans="1:13" ht="42.75">
      <c r="A62" s="90" t="s">
        <v>574</v>
      </c>
      <c r="B62" s="57" t="s">
        <v>293</v>
      </c>
      <c r="C62" s="57" t="s">
        <v>294</v>
      </c>
      <c r="D62" s="62" t="s">
        <v>571</v>
      </c>
      <c r="E62" s="63">
        <v>42129</v>
      </c>
      <c r="F62" s="62" t="s">
        <v>572</v>
      </c>
      <c r="G62" s="58">
        <v>42140</v>
      </c>
      <c r="H62" s="58">
        <v>42140</v>
      </c>
      <c r="I62" s="62" t="s">
        <v>573</v>
      </c>
      <c r="J62" s="57" t="s">
        <v>67</v>
      </c>
      <c r="K62" s="130"/>
      <c r="L62" s="57">
        <v>54.01</v>
      </c>
      <c r="M62" s="57"/>
    </row>
    <row r="63" spans="1:13" ht="42.75">
      <c r="A63" s="90" t="s">
        <v>290</v>
      </c>
      <c r="B63" s="57" t="s">
        <v>291</v>
      </c>
      <c r="C63" s="57" t="s">
        <v>287</v>
      </c>
      <c r="D63" s="62" t="s">
        <v>571</v>
      </c>
      <c r="E63" s="63">
        <v>42129</v>
      </c>
      <c r="F63" s="62" t="s">
        <v>572</v>
      </c>
      <c r="G63" s="58">
        <v>42140</v>
      </c>
      <c r="H63" s="58">
        <v>42140</v>
      </c>
      <c r="I63" s="62" t="s">
        <v>573</v>
      </c>
      <c r="J63" s="57" t="s">
        <v>67</v>
      </c>
      <c r="K63" s="130"/>
      <c r="L63" s="57">
        <v>54.01</v>
      </c>
      <c r="M63" s="57"/>
    </row>
    <row r="64" spans="1:13" ht="28.5">
      <c r="A64" s="90" t="s">
        <v>274</v>
      </c>
      <c r="B64" s="57" t="s">
        <v>255</v>
      </c>
      <c r="C64" s="57" t="s">
        <v>256</v>
      </c>
      <c r="D64" s="62" t="s">
        <v>575</v>
      </c>
      <c r="E64" s="63">
        <v>42132</v>
      </c>
      <c r="F64" s="62" t="s">
        <v>576</v>
      </c>
      <c r="G64" s="58">
        <v>42140</v>
      </c>
      <c r="H64" s="58">
        <v>42140</v>
      </c>
      <c r="I64" s="62" t="s">
        <v>577</v>
      </c>
      <c r="J64" s="57" t="s">
        <v>67</v>
      </c>
      <c r="K64" s="130"/>
      <c r="L64" s="57">
        <v>54.01</v>
      </c>
      <c r="M64" s="57"/>
    </row>
    <row r="65" spans="1:13" ht="28.5">
      <c r="A65" s="90" t="s">
        <v>254</v>
      </c>
      <c r="B65" s="57" t="s">
        <v>255</v>
      </c>
      <c r="C65" s="57" t="s">
        <v>256</v>
      </c>
      <c r="D65" s="62" t="s">
        <v>575</v>
      </c>
      <c r="E65" s="63">
        <v>42132</v>
      </c>
      <c r="F65" s="62" t="s">
        <v>576</v>
      </c>
      <c r="G65" s="58">
        <v>42140</v>
      </c>
      <c r="H65" s="58">
        <v>42140</v>
      </c>
      <c r="I65" s="62" t="s">
        <v>577</v>
      </c>
      <c r="J65" s="57" t="s">
        <v>67</v>
      </c>
      <c r="K65" s="130"/>
      <c r="L65" s="57">
        <v>54.01</v>
      </c>
      <c r="M65" s="57"/>
    </row>
    <row r="66" spans="1:13" ht="28.5">
      <c r="A66" s="90" t="s">
        <v>578</v>
      </c>
      <c r="B66" s="57" t="s">
        <v>579</v>
      </c>
      <c r="C66" s="57" t="s">
        <v>580</v>
      </c>
      <c r="D66" s="62" t="s">
        <v>575</v>
      </c>
      <c r="E66" s="63">
        <v>42132</v>
      </c>
      <c r="F66" s="62" t="s">
        <v>576</v>
      </c>
      <c r="G66" s="58">
        <v>42140</v>
      </c>
      <c r="H66" s="58">
        <v>42140</v>
      </c>
      <c r="I66" s="62" t="s">
        <v>577</v>
      </c>
      <c r="J66" s="57" t="s">
        <v>67</v>
      </c>
      <c r="K66" s="130"/>
      <c r="L66" s="57">
        <v>54.01</v>
      </c>
      <c r="M66" s="57"/>
    </row>
    <row r="67" spans="1:13" ht="28.5">
      <c r="A67" s="90" t="s">
        <v>279</v>
      </c>
      <c r="B67" s="57" t="s">
        <v>280</v>
      </c>
      <c r="C67" s="57" t="s">
        <v>281</v>
      </c>
      <c r="D67" s="62" t="s">
        <v>575</v>
      </c>
      <c r="E67" s="63">
        <v>42132</v>
      </c>
      <c r="F67" s="62" t="s">
        <v>576</v>
      </c>
      <c r="G67" s="58">
        <v>42140</v>
      </c>
      <c r="H67" s="58">
        <v>42140</v>
      </c>
      <c r="I67" s="62" t="s">
        <v>577</v>
      </c>
      <c r="J67" s="57" t="s">
        <v>67</v>
      </c>
      <c r="K67" s="125"/>
      <c r="L67" s="57">
        <v>54.01</v>
      </c>
      <c r="M67" s="31"/>
    </row>
    <row r="68" spans="1:13" ht="42.75">
      <c r="A68" s="90" t="s">
        <v>254</v>
      </c>
      <c r="B68" s="57" t="s">
        <v>255</v>
      </c>
      <c r="C68" s="57" t="s">
        <v>256</v>
      </c>
      <c r="D68" s="62" t="s">
        <v>581</v>
      </c>
      <c r="E68" s="63">
        <v>42132</v>
      </c>
      <c r="F68" s="62" t="s">
        <v>582</v>
      </c>
      <c r="G68" s="58">
        <v>42141</v>
      </c>
      <c r="H68" s="58">
        <v>42141</v>
      </c>
      <c r="I68" s="62" t="s">
        <v>583</v>
      </c>
      <c r="J68" s="57" t="s">
        <v>67</v>
      </c>
      <c r="K68" s="125"/>
      <c r="L68" s="57">
        <v>54.01</v>
      </c>
      <c r="M68" s="31"/>
    </row>
    <row r="69" spans="1:13" ht="42.75">
      <c r="A69" s="90" t="s">
        <v>378</v>
      </c>
      <c r="B69" s="57" t="s">
        <v>379</v>
      </c>
      <c r="C69" s="57" t="s">
        <v>380</v>
      </c>
      <c r="D69" s="62" t="s">
        <v>581</v>
      </c>
      <c r="E69" s="63">
        <v>42132</v>
      </c>
      <c r="F69" s="62" t="s">
        <v>582</v>
      </c>
      <c r="G69" s="58">
        <v>42142</v>
      </c>
      <c r="H69" s="58">
        <v>42142</v>
      </c>
      <c r="I69" s="62" t="s">
        <v>583</v>
      </c>
      <c r="J69" s="57" t="s">
        <v>67</v>
      </c>
      <c r="K69" s="125"/>
      <c r="L69" s="57">
        <v>54.01</v>
      </c>
      <c r="M69" s="31"/>
    </row>
    <row r="70" spans="1:13" ht="42.75">
      <c r="A70" s="90" t="s">
        <v>189</v>
      </c>
      <c r="B70" s="57" t="s">
        <v>190</v>
      </c>
      <c r="C70" s="57" t="s">
        <v>584</v>
      </c>
      <c r="D70" s="62" t="s">
        <v>585</v>
      </c>
      <c r="E70" s="63">
        <v>42136</v>
      </c>
      <c r="F70" s="62" t="s">
        <v>586</v>
      </c>
      <c r="G70" s="58">
        <v>42138</v>
      </c>
      <c r="H70" s="58">
        <v>42138</v>
      </c>
      <c r="I70" s="62" t="s">
        <v>587</v>
      </c>
      <c r="J70" s="57" t="s">
        <v>307</v>
      </c>
      <c r="K70" s="125"/>
      <c r="L70" s="57">
        <v>17.52</v>
      </c>
      <c r="M70" s="31"/>
    </row>
    <row r="71" spans="1:13" ht="42.75">
      <c r="A71" s="90" t="s">
        <v>338</v>
      </c>
      <c r="B71" s="57" t="s">
        <v>588</v>
      </c>
      <c r="C71" s="57" t="s">
        <v>340</v>
      </c>
      <c r="D71" s="62" t="s">
        <v>585</v>
      </c>
      <c r="E71" s="63">
        <v>42136</v>
      </c>
      <c r="F71" s="62" t="s">
        <v>586</v>
      </c>
      <c r="G71" s="58">
        <v>42138</v>
      </c>
      <c r="H71" s="58">
        <v>42138</v>
      </c>
      <c r="I71" s="62" t="s">
        <v>587</v>
      </c>
      <c r="J71" s="57" t="s">
        <v>20</v>
      </c>
      <c r="K71" s="125"/>
      <c r="L71" s="57">
        <v>17.52</v>
      </c>
      <c r="M71" s="31"/>
    </row>
    <row r="72" spans="1:13" ht="71.25">
      <c r="A72" s="90" t="s">
        <v>589</v>
      </c>
      <c r="B72" s="57" t="s">
        <v>590</v>
      </c>
      <c r="C72" s="57" t="s">
        <v>591</v>
      </c>
      <c r="D72" s="62" t="s">
        <v>592</v>
      </c>
      <c r="E72" s="63">
        <v>42135</v>
      </c>
      <c r="F72" s="62" t="s">
        <v>593</v>
      </c>
      <c r="G72" s="58">
        <v>43238</v>
      </c>
      <c r="H72" s="58">
        <v>42142</v>
      </c>
      <c r="I72" s="62" t="s">
        <v>594</v>
      </c>
      <c r="J72" s="57" t="s">
        <v>20</v>
      </c>
      <c r="K72" s="125"/>
      <c r="L72" s="57">
        <v>17.52</v>
      </c>
      <c r="M72" s="31"/>
    </row>
    <row r="73" spans="1:13" ht="71.25">
      <c r="A73" s="90" t="s">
        <v>541</v>
      </c>
      <c r="B73" s="57" t="s">
        <v>595</v>
      </c>
      <c r="C73" s="57" t="s">
        <v>51</v>
      </c>
      <c r="D73" s="62" t="s">
        <v>596</v>
      </c>
      <c r="E73" s="63">
        <v>42135</v>
      </c>
      <c r="F73" s="62" t="s">
        <v>593</v>
      </c>
      <c r="G73" s="58">
        <v>43238</v>
      </c>
      <c r="H73" s="58">
        <v>42142</v>
      </c>
      <c r="I73" s="62" t="s">
        <v>594</v>
      </c>
      <c r="J73" s="57" t="s">
        <v>20</v>
      </c>
      <c r="K73" s="125"/>
      <c r="L73" s="57">
        <v>17.52</v>
      </c>
      <c r="M73" s="31"/>
    </row>
    <row r="74" spans="1:13" ht="25.5">
      <c r="A74" s="78" t="s">
        <v>605</v>
      </c>
      <c r="B74" s="125" t="s">
        <v>606</v>
      </c>
      <c r="C74" s="125" t="s">
        <v>607</v>
      </c>
      <c r="D74" s="125" t="s">
        <v>608</v>
      </c>
      <c r="E74" s="123">
        <v>42139</v>
      </c>
      <c r="F74" s="125" t="s">
        <v>609</v>
      </c>
      <c r="G74" s="123">
        <v>42145</v>
      </c>
      <c r="H74" s="123">
        <v>42145</v>
      </c>
      <c r="I74" s="26" t="s">
        <v>610</v>
      </c>
      <c r="J74" s="125" t="s">
        <v>20</v>
      </c>
      <c r="K74" s="125"/>
      <c r="L74" s="125">
        <v>17.52</v>
      </c>
      <c r="M74" s="31"/>
    </row>
    <row r="75" spans="1:13" ht="25.5">
      <c r="A75" s="78" t="s">
        <v>185</v>
      </c>
      <c r="B75" s="125" t="s">
        <v>186</v>
      </c>
      <c r="C75" s="125" t="s">
        <v>187</v>
      </c>
      <c r="D75" s="125" t="s">
        <v>608</v>
      </c>
      <c r="E75" s="123">
        <v>42139</v>
      </c>
      <c r="F75" s="125" t="s">
        <v>609</v>
      </c>
      <c r="G75" s="123">
        <v>42145</v>
      </c>
      <c r="H75" s="123">
        <v>42145</v>
      </c>
      <c r="I75" s="26" t="s">
        <v>610</v>
      </c>
      <c r="J75" s="125" t="s">
        <v>307</v>
      </c>
      <c r="K75" s="125"/>
      <c r="L75" s="125">
        <v>17.52</v>
      </c>
      <c r="M75" s="31"/>
    </row>
    <row r="76" spans="1:13">
      <c r="A76" s="78" t="s">
        <v>611</v>
      </c>
      <c r="B76" s="125" t="s">
        <v>612</v>
      </c>
      <c r="C76" s="125" t="s">
        <v>613</v>
      </c>
      <c r="D76" s="125" t="s">
        <v>614</v>
      </c>
      <c r="E76" s="123">
        <v>42139</v>
      </c>
      <c r="F76" s="125" t="s">
        <v>615</v>
      </c>
      <c r="G76" s="123">
        <v>42151</v>
      </c>
      <c r="H76" s="123">
        <v>42151</v>
      </c>
      <c r="I76" s="26" t="s">
        <v>616</v>
      </c>
      <c r="J76" s="125" t="s">
        <v>20</v>
      </c>
      <c r="K76" s="125"/>
      <c r="L76" s="125">
        <v>17.52</v>
      </c>
      <c r="M76" s="31"/>
    </row>
    <row r="77" spans="1:13">
      <c r="A77" s="78" t="s">
        <v>620</v>
      </c>
      <c r="B77" s="125" t="s">
        <v>248</v>
      </c>
      <c r="C77" s="125" t="s">
        <v>249</v>
      </c>
      <c r="D77" s="125" t="s">
        <v>621</v>
      </c>
      <c r="E77" s="123">
        <v>42139</v>
      </c>
      <c r="F77" s="125" t="s">
        <v>622</v>
      </c>
      <c r="G77" s="123">
        <v>42147</v>
      </c>
      <c r="H77" s="123">
        <v>42147</v>
      </c>
      <c r="I77" s="26" t="s">
        <v>623</v>
      </c>
      <c r="J77" s="125" t="s">
        <v>624</v>
      </c>
      <c r="K77" s="125"/>
      <c r="L77" s="125"/>
      <c r="M77" s="31" t="s">
        <v>625</v>
      </c>
    </row>
    <row r="78" spans="1:13">
      <c r="A78" s="78" t="s">
        <v>285</v>
      </c>
      <c r="B78" s="125" t="s">
        <v>286</v>
      </c>
      <c r="C78" s="125" t="s">
        <v>287</v>
      </c>
      <c r="D78" s="125" t="s">
        <v>621</v>
      </c>
      <c r="E78" s="123">
        <v>42139</v>
      </c>
      <c r="F78" s="125" t="s">
        <v>622</v>
      </c>
      <c r="G78" s="123">
        <v>42147</v>
      </c>
      <c r="H78" s="123">
        <v>42147</v>
      </c>
      <c r="I78" s="26" t="s">
        <v>623</v>
      </c>
      <c r="J78" s="125" t="s">
        <v>624</v>
      </c>
      <c r="K78" s="125"/>
      <c r="L78" s="125">
        <v>54.01</v>
      </c>
      <c r="M78" s="31"/>
    </row>
    <row r="79" spans="1:13">
      <c r="A79" s="78" t="s">
        <v>290</v>
      </c>
      <c r="B79" s="125" t="s">
        <v>291</v>
      </c>
      <c r="C79" s="125" t="s">
        <v>626</v>
      </c>
      <c r="D79" s="125" t="s">
        <v>621</v>
      </c>
      <c r="E79" s="123">
        <v>42139</v>
      </c>
      <c r="F79" s="125" t="s">
        <v>622</v>
      </c>
      <c r="G79" s="123">
        <v>42147</v>
      </c>
      <c r="H79" s="123">
        <v>42147</v>
      </c>
      <c r="I79" s="26" t="s">
        <v>623</v>
      </c>
      <c r="J79" s="125" t="s">
        <v>624</v>
      </c>
      <c r="K79" s="125"/>
      <c r="L79" s="125">
        <v>54.01</v>
      </c>
      <c r="M79" s="31"/>
    </row>
    <row r="80" spans="1:13">
      <c r="A80" s="78" t="s">
        <v>274</v>
      </c>
      <c r="B80" s="125" t="s">
        <v>627</v>
      </c>
      <c r="C80" s="125" t="s">
        <v>628</v>
      </c>
      <c r="D80" s="125" t="s">
        <v>629</v>
      </c>
      <c r="E80" s="123">
        <v>42139</v>
      </c>
      <c r="F80" s="125" t="s">
        <v>356</v>
      </c>
      <c r="G80" s="123">
        <v>42147</v>
      </c>
      <c r="H80" s="123">
        <v>42147</v>
      </c>
      <c r="I80" s="26" t="s">
        <v>623</v>
      </c>
      <c r="J80" s="125" t="s">
        <v>624</v>
      </c>
      <c r="K80" s="125"/>
      <c r="L80" s="125">
        <v>54.01</v>
      </c>
      <c r="M80" s="31"/>
    </row>
    <row r="81" spans="1:13">
      <c r="A81" s="78" t="s">
        <v>254</v>
      </c>
      <c r="B81" s="125" t="s">
        <v>255</v>
      </c>
      <c r="C81" s="125" t="s">
        <v>200</v>
      </c>
      <c r="D81" s="125" t="s">
        <v>629</v>
      </c>
      <c r="E81" s="142">
        <v>42139</v>
      </c>
      <c r="F81" s="125" t="s">
        <v>356</v>
      </c>
      <c r="G81" s="123">
        <v>42147</v>
      </c>
      <c r="H81" s="123">
        <v>42147</v>
      </c>
      <c r="I81" s="26" t="s">
        <v>623</v>
      </c>
      <c r="J81" s="125" t="s">
        <v>624</v>
      </c>
      <c r="K81" s="125"/>
      <c r="L81" s="125"/>
      <c r="M81" s="31" t="s">
        <v>630</v>
      </c>
    </row>
    <row r="82" spans="1:13">
      <c r="A82" s="78" t="s">
        <v>279</v>
      </c>
      <c r="B82" s="125" t="s">
        <v>280</v>
      </c>
      <c r="C82" s="125" t="s">
        <v>281</v>
      </c>
      <c r="D82" s="125" t="s">
        <v>629</v>
      </c>
      <c r="E82" s="142">
        <v>42139</v>
      </c>
      <c r="F82" s="125" t="s">
        <v>356</v>
      </c>
      <c r="G82" s="123">
        <v>42147</v>
      </c>
      <c r="H82" s="123">
        <v>42147</v>
      </c>
      <c r="I82" s="26" t="s">
        <v>623</v>
      </c>
      <c r="J82" s="125" t="s">
        <v>624</v>
      </c>
      <c r="K82" s="125"/>
      <c r="L82" s="125">
        <v>54.01</v>
      </c>
      <c r="M82" s="31"/>
    </row>
    <row r="83" spans="1:13">
      <c r="A83" s="78" t="s">
        <v>282</v>
      </c>
      <c r="B83" s="125" t="s">
        <v>283</v>
      </c>
      <c r="C83" s="125" t="s">
        <v>631</v>
      </c>
      <c r="D83" s="125" t="s">
        <v>629</v>
      </c>
      <c r="E83" s="142">
        <v>42139</v>
      </c>
      <c r="F83" s="125" t="s">
        <v>356</v>
      </c>
      <c r="G83" s="123">
        <v>42147</v>
      </c>
      <c r="H83" s="123">
        <v>42147</v>
      </c>
      <c r="I83" s="26" t="s">
        <v>623</v>
      </c>
      <c r="J83" s="125" t="s">
        <v>624</v>
      </c>
      <c r="K83" s="125"/>
      <c r="L83" s="125">
        <v>54.01</v>
      </c>
      <c r="M83" s="31"/>
    </row>
    <row r="84" spans="1:13" ht="51">
      <c r="A84" s="104" t="s">
        <v>605</v>
      </c>
      <c r="B84" s="125" t="s">
        <v>606</v>
      </c>
      <c r="C84" s="125" t="s">
        <v>607</v>
      </c>
      <c r="D84" s="125" t="s">
        <v>632</v>
      </c>
      <c r="E84" s="123">
        <v>42144</v>
      </c>
      <c r="F84" s="125" t="s">
        <v>633</v>
      </c>
      <c r="G84" s="123">
        <v>42150</v>
      </c>
      <c r="H84" s="123">
        <v>42150</v>
      </c>
      <c r="I84" s="26" t="s">
        <v>634</v>
      </c>
      <c r="J84" s="125" t="s">
        <v>20</v>
      </c>
      <c r="K84" s="125"/>
      <c r="L84" s="125">
        <v>17.52</v>
      </c>
      <c r="M84" s="31"/>
    </row>
    <row r="85" spans="1:13" ht="51">
      <c r="A85" s="57" t="s">
        <v>371</v>
      </c>
      <c r="B85" s="57" t="s">
        <v>372</v>
      </c>
      <c r="C85" s="57" t="s">
        <v>373</v>
      </c>
      <c r="D85" s="125" t="s">
        <v>635</v>
      </c>
      <c r="E85" s="123">
        <v>42143</v>
      </c>
      <c r="F85" s="125" t="s">
        <v>636</v>
      </c>
      <c r="G85" s="123">
        <v>42149</v>
      </c>
      <c r="H85" s="123">
        <v>42149</v>
      </c>
      <c r="I85" s="26" t="s">
        <v>634</v>
      </c>
      <c r="J85" s="125" t="s">
        <v>20</v>
      </c>
      <c r="K85" s="125"/>
      <c r="L85" s="125">
        <v>17.52</v>
      </c>
      <c r="M85" s="31"/>
    </row>
    <row r="86" spans="1:13" ht="51">
      <c r="A86" s="104" t="s">
        <v>605</v>
      </c>
      <c r="B86" s="125" t="s">
        <v>606</v>
      </c>
      <c r="C86" s="125" t="s">
        <v>607</v>
      </c>
      <c r="D86" s="125" t="s">
        <v>632</v>
      </c>
      <c r="E86" s="123">
        <v>42143</v>
      </c>
      <c r="F86" s="125" t="s">
        <v>636</v>
      </c>
      <c r="G86" s="123">
        <v>42149</v>
      </c>
      <c r="H86" s="123">
        <v>42149</v>
      </c>
      <c r="I86" s="26" t="s">
        <v>634</v>
      </c>
      <c r="J86" s="125" t="s">
        <v>20</v>
      </c>
      <c r="K86" s="125"/>
      <c r="L86" s="125">
        <v>17.52</v>
      </c>
      <c r="M86" s="31"/>
    </row>
    <row r="87" spans="1:13" ht="51">
      <c r="A87" s="90" t="s">
        <v>338</v>
      </c>
      <c r="B87" s="57" t="s">
        <v>339</v>
      </c>
      <c r="C87" s="57" t="s">
        <v>340</v>
      </c>
      <c r="D87" s="62" t="s">
        <v>637</v>
      </c>
      <c r="E87" s="63">
        <v>42145</v>
      </c>
      <c r="F87" s="62" t="s">
        <v>400</v>
      </c>
      <c r="G87" s="58">
        <v>42152</v>
      </c>
      <c r="H87" s="58">
        <v>42152</v>
      </c>
      <c r="I87" s="26" t="s">
        <v>634</v>
      </c>
      <c r="J87" s="62" t="s">
        <v>20</v>
      </c>
      <c r="K87" s="130"/>
      <c r="L87" s="57">
        <v>17.52</v>
      </c>
      <c r="M87" s="57"/>
    </row>
    <row r="88" spans="1:13" ht="51">
      <c r="A88" s="78" t="s">
        <v>620</v>
      </c>
      <c r="B88" s="125" t="s">
        <v>248</v>
      </c>
      <c r="C88" s="125" t="s">
        <v>249</v>
      </c>
      <c r="D88" s="125" t="s">
        <v>638</v>
      </c>
      <c r="E88" s="63">
        <v>42145</v>
      </c>
      <c r="F88" s="62" t="s">
        <v>400</v>
      </c>
      <c r="G88" s="58">
        <v>42152</v>
      </c>
      <c r="H88" s="58">
        <v>42152</v>
      </c>
      <c r="I88" s="26" t="s">
        <v>634</v>
      </c>
      <c r="J88" s="125" t="s">
        <v>624</v>
      </c>
      <c r="K88" s="125"/>
      <c r="L88" s="125"/>
      <c r="M88" s="31" t="s">
        <v>625</v>
      </c>
    </row>
    <row r="89" spans="1:13" ht="42.75">
      <c r="A89" s="90" t="s">
        <v>414</v>
      </c>
      <c r="B89" s="57" t="s">
        <v>415</v>
      </c>
      <c r="C89" s="57" t="s">
        <v>416</v>
      </c>
      <c r="D89" s="62" t="s">
        <v>639</v>
      </c>
      <c r="E89" s="63">
        <v>42149</v>
      </c>
      <c r="F89" s="62" t="s">
        <v>640</v>
      </c>
      <c r="G89" s="58">
        <v>42150</v>
      </c>
      <c r="H89" s="58">
        <v>42150</v>
      </c>
      <c r="I89" s="62" t="s">
        <v>641</v>
      </c>
      <c r="J89" s="62" t="s">
        <v>307</v>
      </c>
      <c r="K89" s="130"/>
      <c r="L89" s="79">
        <v>17.52</v>
      </c>
      <c r="M89" s="57"/>
    </row>
    <row r="90" spans="1:13" ht="42.75">
      <c r="A90" s="90" t="s">
        <v>414</v>
      </c>
      <c r="B90" s="57" t="s">
        <v>415</v>
      </c>
      <c r="C90" s="57" t="s">
        <v>416</v>
      </c>
      <c r="D90" s="62" t="s">
        <v>639</v>
      </c>
      <c r="E90" s="63">
        <v>42149</v>
      </c>
      <c r="F90" s="62" t="s">
        <v>642</v>
      </c>
      <c r="G90" s="58">
        <v>42151</v>
      </c>
      <c r="H90" s="58">
        <v>42151</v>
      </c>
      <c r="I90" s="62" t="s">
        <v>641</v>
      </c>
      <c r="J90" s="62" t="s">
        <v>307</v>
      </c>
      <c r="K90" s="130"/>
      <c r="L90" s="79">
        <v>17.52</v>
      </c>
      <c r="M90" s="57"/>
    </row>
    <row r="91" spans="1:13" ht="42.75">
      <c r="A91" s="90" t="s">
        <v>414</v>
      </c>
      <c r="B91" s="57" t="s">
        <v>415</v>
      </c>
      <c r="C91" s="57" t="s">
        <v>416</v>
      </c>
      <c r="D91" s="62" t="s">
        <v>639</v>
      </c>
      <c r="E91" s="63">
        <v>42149</v>
      </c>
      <c r="F91" s="62" t="s">
        <v>643</v>
      </c>
      <c r="G91" s="58">
        <v>42152</v>
      </c>
      <c r="H91" s="58">
        <v>42152</v>
      </c>
      <c r="I91" s="62" t="s">
        <v>641</v>
      </c>
      <c r="J91" s="62" t="s">
        <v>307</v>
      </c>
      <c r="K91" s="130"/>
      <c r="L91" s="79">
        <v>17.52</v>
      </c>
      <c r="M91" s="57"/>
    </row>
    <row r="92" spans="1:13" ht="57">
      <c r="A92" s="90" t="s">
        <v>611</v>
      </c>
      <c r="B92" s="57" t="s">
        <v>612</v>
      </c>
      <c r="C92" s="57" t="s">
        <v>613</v>
      </c>
      <c r="D92" s="62" t="s">
        <v>644</v>
      </c>
      <c r="E92" s="63">
        <v>42145</v>
      </c>
      <c r="F92" s="62" t="s">
        <v>400</v>
      </c>
      <c r="G92" s="58">
        <v>42153</v>
      </c>
      <c r="H92" s="58">
        <v>42153</v>
      </c>
      <c r="I92" s="62" t="s">
        <v>634</v>
      </c>
      <c r="J92" s="62" t="s">
        <v>307</v>
      </c>
      <c r="K92" s="130"/>
      <c r="L92" s="79">
        <v>17.52</v>
      </c>
      <c r="M92" s="57"/>
    </row>
    <row r="93" spans="1:13" ht="57">
      <c r="A93" s="90" t="s">
        <v>611</v>
      </c>
      <c r="B93" s="57" t="s">
        <v>612</v>
      </c>
      <c r="C93" s="57" t="s">
        <v>613</v>
      </c>
      <c r="D93" s="62" t="s">
        <v>645</v>
      </c>
      <c r="E93" s="63">
        <v>42150</v>
      </c>
      <c r="F93" s="62" t="s">
        <v>456</v>
      </c>
      <c r="G93" s="58">
        <v>42152</v>
      </c>
      <c r="H93" s="58">
        <v>42152</v>
      </c>
      <c r="I93" s="62" t="s">
        <v>634</v>
      </c>
      <c r="J93" s="62" t="s">
        <v>307</v>
      </c>
      <c r="K93" s="130"/>
      <c r="L93" s="79">
        <v>17.52</v>
      </c>
      <c r="M93" s="57"/>
    </row>
    <row r="94" spans="1:13" ht="57">
      <c r="A94" s="90" t="s">
        <v>274</v>
      </c>
      <c r="B94" s="57" t="s">
        <v>627</v>
      </c>
      <c r="C94" s="57" t="s">
        <v>628</v>
      </c>
      <c r="D94" s="62" t="s">
        <v>646</v>
      </c>
      <c r="E94" s="63">
        <v>42150</v>
      </c>
      <c r="F94" s="62" t="s">
        <v>647</v>
      </c>
      <c r="G94" s="58">
        <v>42152</v>
      </c>
      <c r="H94" s="58">
        <v>42152</v>
      </c>
      <c r="I94" s="62" t="s">
        <v>634</v>
      </c>
      <c r="J94" s="62" t="s">
        <v>624</v>
      </c>
      <c r="K94" s="130"/>
      <c r="L94" s="79"/>
      <c r="M94" s="57" t="s">
        <v>857</v>
      </c>
    </row>
    <row r="95" spans="1:13" ht="57">
      <c r="A95" s="90" t="s">
        <v>254</v>
      </c>
      <c r="B95" s="57" t="s">
        <v>255</v>
      </c>
      <c r="C95" s="57" t="s">
        <v>256</v>
      </c>
      <c r="D95" s="62" t="s">
        <v>646</v>
      </c>
      <c r="E95" s="63">
        <v>42150</v>
      </c>
      <c r="F95" s="62" t="s">
        <v>649</v>
      </c>
      <c r="G95" s="58">
        <v>42152</v>
      </c>
      <c r="H95" s="58">
        <v>42152</v>
      </c>
      <c r="I95" s="62" t="s">
        <v>634</v>
      </c>
      <c r="J95" s="62" t="s">
        <v>624</v>
      </c>
      <c r="K95" s="130"/>
      <c r="L95" s="79">
        <v>54.01</v>
      </c>
      <c r="M95" s="125"/>
    </row>
    <row r="96" spans="1:13" ht="57">
      <c r="A96" s="90" t="s">
        <v>279</v>
      </c>
      <c r="B96" s="57" t="s">
        <v>280</v>
      </c>
      <c r="C96" s="57" t="s">
        <v>281</v>
      </c>
      <c r="D96" s="62" t="s">
        <v>646</v>
      </c>
      <c r="E96" s="63">
        <v>42150</v>
      </c>
      <c r="F96" s="62" t="s">
        <v>650</v>
      </c>
      <c r="G96" s="58">
        <v>42152</v>
      </c>
      <c r="H96" s="58">
        <v>42152</v>
      </c>
      <c r="I96" s="62" t="s">
        <v>634</v>
      </c>
      <c r="J96" s="62" t="s">
        <v>624</v>
      </c>
      <c r="K96" s="130"/>
      <c r="L96" s="79">
        <v>54.01</v>
      </c>
      <c r="M96" s="57"/>
    </row>
    <row r="97" spans="1:13" ht="57">
      <c r="A97" s="90" t="s">
        <v>282</v>
      </c>
      <c r="B97" s="57" t="s">
        <v>283</v>
      </c>
      <c r="C97" s="57" t="s">
        <v>284</v>
      </c>
      <c r="D97" s="62" t="s">
        <v>646</v>
      </c>
      <c r="E97" s="63">
        <v>42150</v>
      </c>
      <c r="F97" s="62" t="s">
        <v>650</v>
      </c>
      <c r="G97" s="58">
        <v>42152</v>
      </c>
      <c r="H97" s="58">
        <v>42152</v>
      </c>
      <c r="I97" s="62" t="s">
        <v>634</v>
      </c>
      <c r="J97" s="62" t="s">
        <v>624</v>
      </c>
      <c r="K97" s="130"/>
      <c r="L97" s="79">
        <v>54.01</v>
      </c>
      <c r="M97" s="57"/>
    </row>
    <row r="98" spans="1:13" ht="57">
      <c r="A98" s="90" t="s">
        <v>611</v>
      </c>
      <c r="B98" s="57" t="s">
        <v>612</v>
      </c>
      <c r="C98" s="57" t="s">
        <v>613</v>
      </c>
      <c r="D98" s="62" t="s">
        <v>651</v>
      </c>
      <c r="E98" s="63">
        <v>42150</v>
      </c>
      <c r="F98" s="62" t="s">
        <v>456</v>
      </c>
      <c r="G98" s="58">
        <v>42152</v>
      </c>
      <c r="H98" s="58">
        <v>42152</v>
      </c>
      <c r="I98" s="62" t="s">
        <v>634</v>
      </c>
      <c r="J98" s="62" t="s">
        <v>307</v>
      </c>
      <c r="K98" s="130"/>
      <c r="L98" s="79">
        <v>17.52</v>
      </c>
      <c r="M98" s="57"/>
    </row>
    <row r="99" spans="1:13" ht="63.75">
      <c r="A99" s="25" t="s">
        <v>719</v>
      </c>
      <c r="B99" s="26" t="s">
        <v>720</v>
      </c>
      <c r="C99" s="26" t="s">
        <v>721</v>
      </c>
      <c r="D99" s="26" t="s">
        <v>669</v>
      </c>
      <c r="E99" s="27">
        <v>42191</v>
      </c>
      <c r="F99" s="26" t="s">
        <v>441</v>
      </c>
      <c r="G99" s="27">
        <v>42205</v>
      </c>
      <c r="H99" s="27">
        <v>42209</v>
      </c>
      <c r="I99" s="26" t="s">
        <v>761</v>
      </c>
      <c r="J99" s="26" t="s">
        <v>166</v>
      </c>
      <c r="K99" s="121"/>
      <c r="L99" s="121">
        <v>233.56</v>
      </c>
      <c r="M99" s="31"/>
    </row>
    <row r="100" spans="1:13" ht="63.75">
      <c r="A100" s="25" t="s">
        <v>719</v>
      </c>
      <c r="B100" s="26" t="s">
        <v>720</v>
      </c>
      <c r="C100" s="26" t="s">
        <v>721</v>
      </c>
      <c r="D100" s="26" t="s">
        <v>669</v>
      </c>
      <c r="E100" s="27">
        <v>42191</v>
      </c>
      <c r="F100" s="26" t="s">
        <v>441</v>
      </c>
      <c r="G100" s="27">
        <v>42212</v>
      </c>
      <c r="H100" s="27">
        <v>42216</v>
      </c>
      <c r="I100" s="26" t="s">
        <v>761</v>
      </c>
      <c r="J100" s="26" t="s">
        <v>166</v>
      </c>
      <c r="K100" s="121"/>
      <c r="L100" s="121">
        <v>233.56</v>
      </c>
      <c r="M100" s="31"/>
    </row>
    <row r="101" spans="1:13" ht="63.75">
      <c r="A101" s="25" t="s">
        <v>719</v>
      </c>
      <c r="B101" s="26" t="s">
        <v>720</v>
      </c>
      <c r="C101" s="26" t="s">
        <v>721</v>
      </c>
      <c r="D101" s="26" t="s">
        <v>669</v>
      </c>
      <c r="E101" s="27">
        <v>42191</v>
      </c>
      <c r="F101" s="26" t="s">
        <v>441</v>
      </c>
      <c r="G101" s="27">
        <v>42219</v>
      </c>
      <c r="H101" s="27">
        <v>42223</v>
      </c>
      <c r="I101" s="26" t="s">
        <v>761</v>
      </c>
      <c r="J101" s="26" t="s">
        <v>166</v>
      </c>
      <c r="K101" s="121"/>
      <c r="L101" s="121">
        <v>233.56</v>
      </c>
      <c r="M101" s="31"/>
    </row>
    <row r="102" spans="1:13" ht="63.75">
      <c r="A102" s="25" t="s">
        <v>719</v>
      </c>
      <c r="B102" s="26" t="s">
        <v>720</v>
      </c>
      <c r="C102" s="26" t="s">
        <v>721</v>
      </c>
      <c r="D102" s="26" t="s">
        <v>669</v>
      </c>
      <c r="E102" s="27">
        <v>42191</v>
      </c>
      <c r="F102" s="26" t="s">
        <v>441</v>
      </c>
      <c r="G102" s="27">
        <v>42226</v>
      </c>
      <c r="H102" s="27">
        <v>42230</v>
      </c>
      <c r="I102" s="26" t="s">
        <v>761</v>
      </c>
      <c r="J102" s="26" t="s">
        <v>166</v>
      </c>
      <c r="K102" s="121"/>
      <c r="L102" s="121">
        <v>233.56</v>
      </c>
      <c r="M102" s="31"/>
    </row>
    <row r="103" spans="1:13" ht="63.75">
      <c r="A103" s="25" t="s">
        <v>719</v>
      </c>
      <c r="B103" s="26" t="s">
        <v>720</v>
      </c>
      <c r="C103" s="26" t="s">
        <v>721</v>
      </c>
      <c r="D103" s="26" t="s">
        <v>669</v>
      </c>
      <c r="E103" s="27">
        <v>42191</v>
      </c>
      <c r="F103" s="26" t="s">
        <v>441</v>
      </c>
      <c r="G103" s="27">
        <v>42233</v>
      </c>
      <c r="H103" s="27">
        <v>42234</v>
      </c>
      <c r="I103" s="26" t="s">
        <v>761</v>
      </c>
      <c r="J103" s="26" t="s">
        <v>762</v>
      </c>
      <c r="K103" s="121"/>
      <c r="L103" s="121">
        <v>71.53</v>
      </c>
      <c r="M103" s="31"/>
    </row>
  </sheetData>
  <mergeCells count="13">
    <mergeCell ref="D15:D17"/>
    <mergeCell ref="D18:D23"/>
    <mergeCell ref="D24:D27"/>
    <mergeCell ref="D32:D33"/>
    <mergeCell ref="D35:D36"/>
    <mergeCell ref="A1:M1"/>
    <mergeCell ref="A2:M2"/>
    <mergeCell ref="D7:D8"/>
    <mergeCell ref="E7:E8"/>
    <mergeCell ref="F7:F8"/>
    <mergeCell ref="G7:G8"/>
    <mergeCell ref="H7:H8"/>
    <mergeCell ref="M7:M8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workbookViewId="0">
      <selection activeCell="A2" sqref="A2:M49"/>
    </sheetView>
  </sheetViews>
  <sheetFormatPr defaultRowHeight="12.75"/>
  <cols>
    <col min="1" max="1" width="28.42578125" style="15"/>
    <col min="2" max="2" width="14.5703125" style="13"/>
    <col min="3" max="3" width="15.28515625" style="13"/>
    <col min="4" max="4" width="19.5703125" style="13"/>
    <col min="5" max="5" width="11.5703125" style="13"/>
    <col min="6" max="6" width="60.140625" style="13" bestFit="1" customWidth="1"/>
    <col min="7" max="8" width="11.5703125" style="13"/>
    <col min="9" max="9" width="28.42578125" style="13"/>
    <col min="10" max="10" width="18" style="13"/>
    <col min="11" max="11" width="14.28515625" style="13"/>
    <col min="12" max="12" width="11.5703125" style="15"/>
    <col min="13" max="13" width="18.7109375" style="15"/>
    <col min="14" max="1025" width="11.5703125"/>
  </cols>
  <sheetData>
    <row r="1" spans="1:13" ht="103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4.95" customHeight="1">
      <c r="A2" s="162" t="s">
        <v>855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>
      <c r="A3" s="48"/>
      <c r="B3" s="31"/>
      <c r="C3" s="31"/>
      <c r="D3" s="31"/>
      <c r="E3" s="31"/>
      <c r="F3" s="31"/>
      <c r="G3" s="31"/>
      <c r="H3" s="31"/>
      <c r="I3" s="26"/>
      <c r="J3" s="31"/>
      <c r="K3" s="31"/>
      <c r="L3" s="48"/>
      <c r="M3" s="48"/>
    </row>
    <row r="4" spans="1:13" ht="47.25">
      <c r="A4" s="54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4" t="s">
        <v>6</v>
      </c>
      <c r="G4" s="54" t="s">
        <v>7</v>
      </c>
      <c r="H4" s="54" t="s">
        <v>8</v>
      </c>
      <c r="I4" s="55" t="s">
        <v>9</v>
      </c>
      <c r="J4" s="54" t="s">
        <v>10</v>
      </c>
      <c r="K4" s="55" t="s">
        <v>11</v>
      </c>
      <c r="L4" s="55" t="s">
        <v>12</v>
      </c>
      <c r="M4" s="54" t="s">
        <v>13</v>
      </c>
    </row>
    <row r="5" spans="1:13" ht="38.25">
      <c r="A5" s="136" t="s">
        <v>113</v>
      </c>
      <c r="B5" s="137" t="s">
        <v>114</v>
      </c>
      <c r="C5" s="137" t="s">
        <v>115</v>
      </c>
      <c r="D5" s="107" t="s">
        <v>597</v>
      </c>
      <c r="E5" s="138">
        <v>42138</v>
      </c>
      <c r="F5" s="137" t="s">
        <v>598</v>
      </c>
      <c r="G5" s="138">
        <v>42163</v>
      </c>
      <c r="H5" s="138">
        <v>42167</v>
      </c>
      <c r="I5" s="139" t="s">
        <v>599</v>
      </c>
      <c r="J5" s="137" t="s">
        <v>225</v>
      </c>
      <c r="K5" s="137"/>
      <c r="L5" s="137">
        <v>233.56</v>
      </c>
      <c r="M5" s="136"/>
    </row>
    <row r="6" spans="1:13" ht="38.25">
      <c r="A6" s="124" t="s">
        <v>600</v>
      </c>
      <c r="B6" s="125" t="s">
        <v>601</v>
      </c>
      <c r="C6" s="125" t="s">
        <v>602</v>
      </c>
      <c r="D6" s="125" t="s">
        <v>481</v>
      </c>
      <c r="E6" s="123">
        <v>42138</v>
      </c>
      <c r="F6" s="125" t="s">
        <v>603</v>
      </c>
      <c r="G6" s="123">
        <v>42170</v>
      </c>
      <c r="H6" s="123">
        <v>42173</v>
      </c>
      <c r="I6" s="26" t="s">
        <v>604</v>
      </c>
      <c r="J6" s="125" t="s">
        <v>225</v>
      </c>
      <c r="K6" s="125"/>
      <c r="L6" s="125">
        <v>233.56</v>
      </c>
      <c r="M6" s="48"/>
    </row>
    <row r="7" spans="1:13" ht="25.5">
      <c r="A7" s="124" t="s">
        <v>113</v>
      </c>
      <c r="B7" s="125" t="s">
        <v>114</v>
      </c>
      <c r="C7" s="125" t="s">
        <v>115</v>
      </c>
      <c r="D7" s="125" t="s">
        <v>617</v>
      </c>
      <c r="E7" s="123">
        <v>42139</v>
      </c>
      <c r="F7" s="125" t="s">
        <v>618</v>
      </c>
      <c r="G7" s="123">
        <v>42172</v>
      </c>
      <c r="H7" s="123">
        <v>42172</v>
      </c>
      <c r="I7" s="26" t="s">
        <v>619</v>
      </c>
      <c r="J7" s="125" t="s">
        <v>361</v>
      </c>
      <c r="K7" s="125"/>
      <c r="L7" s="125">
        <v>71.53</v>
      </c>
      <c r="M7" s="48"/>
    </row>
    <row r="8" spans="1:13" ht="57">
      <c r="A8" s="90" t="s">
        <v>449</v>
      </c>
      <c r="B8" s="57" t="s">
        <v>450</v>
      </c>
      <c r="C8" s="57" t="s">
        <v>451</v>
      </c>
      <c r="D8" s="62" t="s">
        <v>652</v>
      </c>
      <c r="E8" s="63">
        <v>42153</v>
      </c>
      <c r="F8" s="62" t="s">
        <v>653</v>
      </c>
      <c r="G8" s="58">
        <v>42156</v>
      </c>
      <c r="H8" s="58">
        <v>42156</v>
      </c>
      <c r="I8" s="62" t="s">
        <v>654</v>
      </c>
      <c r="J8" s="62" t="s">
        <v>307</v>
      </c>
      <c r="K8" s="130"/>
      <c r="L8" s="79">
        <v>17.52</v>
      </c>
      <c r="M8" s="57"/>
    </row>
    <row r="9" spans="1:13" ht="57">
      <c r="A9" s="90" t="s">
        <v>655</v>
      </c>
      <c r="B9" s="57" t="s">
        <v>656</v>
      </c>
      <c r="C9" s="57" t="s">
        <v>657</v>
      </c>
      <c r="D9" s="62" t="s">
        <v>658</v>
      </c>
      <c r="E9" s="63">
        <v>42156</v>
      </c>
      <c r="F9" s="62" t="s">
        <v>659</v>
      </c>
      <c r="G9" s="58">
        <v>42157</v>
      </c>
      <c r="H9" s="58">
        <v>42160</v>
      </c>
      <c r="I9" s="62" t="s">
        <v>660</v>
      </c>
      <c r="J9" s="62" t="s">
        <v>661</v>
      </c>
      <c r="K9" s="130"/>
      <c r="L9" s="79">
        <v>179.55</v>
      </c>
      <c r="M9" s="57"/>
    </row>
    <row r="10" spans="1:13" ht="57">
      <c r="A10" s="90" t="s">
        <v>449</v>
      </c>
      <c r="B10" s="57" t="s">
        <v>450</v>
      </c>
      <c r="C10" s="57" t="s">
        <v>451</v>
      </c>
      <c r="D10" s="62" t="s">
        <v>652</v>
      </c>
      <c r="E10" s="63">
        <v>42153</v>
      </c>
      <c r="F10" s="62" t="s">
        <v>653</v>
      </c>
      <c r="G10" s="58">
        <v>42156</v>
      </c>
      <c r="H10" s="58">
        <v>42156</v>
      </c>
      <c r="I10" s="62" t="s">
        <v>654</v>
      </c>
      <c r="J10" s="62" t="s">
        <v>307</v>
      </c>
      <c r="K10" s="130"/>
      <c r="L10" s="79">
        <v>17.52</v>
      </c>
      <c r="M10" s="124"/>
    </row>
    <row r="11" spans="1:13" ht="57">
      <c r="A11" s="90" t="s">
        <v>655</v>
      </c>
      <c r="B11" s="57" t="s">
        <v>656</v>
      </c>
      <c r="C11" s="57" t="s">
        <v>657</v>
      </c>
      <c r="D11" s="62" t="s">
        <v>658</v>
      </c>
      <c r="E11" s="63">
        <v>42156</v>
      </c>
      <c r="F11" s="62" t="s">
        <v>659</v>
      </c>
      <c r="G11" s="58">
        <v>42157</v>
      </c>
      <c r="H11" s="58">
        <v>42160</v>
      </c>
      <c r="I11" s="62" t="s">
        <v>660</v>
      </c>
      <c r="J11" s="62" t="s">
        <v>661</v>
      </c>
      <c r="K11" s="130"/>
      <c r="L11" s="79">
        <v>179.55</v>
      </c>
      <c r="M11" s="124"/>
    </row>
    <row r="12" spans="1:13" ht="57">
      <c r="A12" s="90" t="s">
        <v>449</v>
      </c>
      <c r="B12" s="57" t="s">
        <v>450</v>
      </c>
      <c r="C12" s="57" t="s">
        <v>662</v>
      </c>
      <c r="D12" s="62" t="s">
        <v>571</v>
      </c>
      <c r="E12" s="63">
        <v>42153</v>
      </c>
      <c r="F12" s="62" t="s">
        <v>400</v>
      </c>
      <c r="G12" s="58">
        <v>42157</v>
      </c>
      <c r="H12" s="58">
        <v>42157</v>
      </c>
      <c r="I12" s="62" t="s">
        <v>663</v>
      </c>
      <c r="J12" s="62" t="s">
        <v>307</v>
      </c>
      <c r="K12" s="130"/>
      <c r="L12" s="79">
        <v>17.52</v>
      </c>
      <c r="M12" s="124"/>
    </row>
    <row r="13" spans="1:13" ht="57">
      <c r="A13" s="90" t="s">
        <v>449</v>
      </c>
      <c r="B13" s="57" t="s">
        <v>450</v>
      </c>
      <c r="C13" s="57" t="s">
        <v>662</v>
      </c>
      <c r="D13" s="62" t="s">
        <v>664</v>
      </c>
      <c r="E13" s="63">
        <v>42153</v>
      </c>
      <c r="F13" s="62" t="s">
        <v>456</v>
      </c>
      <c r="G13" s="58">
        <v>42158</v>
      </c>
      <c r="H13" s="58">
        <v>42158</v>
      </c>
      <c r="I13" s="62" t="s">
        <v>663</v>
      </c>
      <c r="J13" s="62" t="s">
        <v>307</v>
      </c>
      <c r="K13" s="130"/>
      <c r="L13" s="79">
        <v>17.52</v>
      </c>
      <c r="M13" s="124"/>
    </row>
    <row r="14" spans="1:13" ht="57">
      <c r="A14" s="90" t="s">
        <v>449</v>
      </c>
      <c r="B14" s="57" t="s">
        <v>450</v>
      </c>
      <c r="C14" s="57" t="s">
        <v>662</v>
      </c>
      <c r="D14" s="62" t="s">
        <v>581</v>
      </c>
      <c r="E14" s="63">
        <v>42153</v>
      </c>
      <c r="F14" s="62" t="s">
        <v>665</v>
      </c>
      <c r="G14" s="58">
        <v>42163</v>
      </c>
      <c r="H14" s="58">
        <v>42163</v>
      </c>
      <c r="I14" s="62" t="s">
        <v>663</v>
      </c>
      <c r="J14" s="62" t="s">
        <v>307</v>
      </c>
      <c r="K14" s="130"/>
      <c r="L14" s="79">
        <v>17.52</v>
      </c>
      <c r="M14" s="124"/>
    </row>
    <row r="15" spans="1:13" ht="57">
      <c r="A15" s="90" t="s">
        <v>449</v>
      </c>
      <c r="B15" s="57" t="s">
        <v>450</v>
      </c>
      <c r="C15" s="57" t="s">
        <v>662</v>
      </c>
      <c r="D15" s="62" t="s">
        <v>575</v>
      </c>
      <c r="E15" s="63">
        <v>42157</v>
      </c>
      <c r="F15" s="62" t="s">
        <v>507</v>
      </c>
      <c r="G15" s="58">
        <v>42165</v>
      </c>
      <c r="H15" s="58">
        <v>42165</v>
      </c>
      <c r="I15" s="62" t="s">
        <v>663</v>
      </c>
      <c r="J15" s="62" t="s">
        <v>307</v>
      </c>
      <c r="K15" s="130"/>
      <c r="L15" s="79">
        <v>17.52</v>
      </c>
      <c r="M15" s="124"/>
    </row>
    <row r="16" spans="1:13" ht="57">
      <c r="A16" s="90" t="s">
        <v>449</v>
      </c>
      <c r="B16" s="57" t="s">
        <v>450</v>
      </c>
      <c r="C16" s="57" t="s">
        <v>662</v>
      </c>
      <c r="D16" s="62" t="s">
        <v>621</v>
      </c>
      <c r="E16" s="63">
        <v>42157</v>
      </c>
      <c r="F16" s="62" t="s">
        <v>665</v>
      </c>
      <c r="G16" s="58">
        <v>42167</v>
      </c>
      <c r="H16" s="58">
        <v>42167</v>
      </c>
      <c r="I16" s="62" t="s">
        <v>663</v>
      </c>
      <c r="J16" s="62" t="s">
        <v>307</v>
      </c>
      <c r="K16" s="130"/>
      <c r="L16" s="79">
        <v>17.52</v>
      </c>
      <c r="M16" s="124"/>
    </row>
    <row r="17" spans="1:13" ht="57">
      <c r="A17" s="90" t="s">
        <v>449</v>
      </c>
      <c r="B17" s="57" t="s">
        <v>450</v>
      </c>
      <c r="C17" s="57" t="s">
        <v>662</v>
      </c>
      <c r="D17" s="62" t="s">
        <v>666</v>
      </c>
      <c r="E17" s="63">
        <v>42157</v>
      </c>
      <c r="F17" s="62" t="s">
        <v>456</v>
      </c>
      <c r="G17" s="58">
        <v>42171</v>
      </c>
      <c r="H17" s="58">
        <v>42171</v>
      </c>
      <c r="I17" s="62" t="s">
        <v>663</v>
      </c>
      <c r="J17" s="62" t="s">
        <v>307</v>
      </c>
      <c r="K17" s="130"/>
      <c r="L17" s="79">
        <v>17.52</v>
      </c>
      <c r="M17" s="124"/>
    </row>
    <row r="18" spans="1:13" ht="57">
      <c r="A18" s="90" t="s">
        <v>449</v>
      </c>
      <c r="B18" s="57" t="s">
        <v>450</v>
      </c>
      <c r="C18" s="57" t="s">
        <v>662</v>
      </c>
      <c r="D18" s="62" t="s">
        <v>667</v>
      </c>
      <c r="E18" s="63">
        <v>42157</v>
      </c>
      <c r="F18" s="62" t="s">
        <v>653</v>
      </c>
      <c r="G18" s="58">
        <v>42173</v>
      </c>
      <c r="H18" s="58">
        <v>42173</v>
      </c>
      <c r="I18" s="62" t="s">
        <v>663</v>
      </c>
      <c r="J18" s="62" t="s">
        <v>307</v>
      </c>
      <c r="K18" s="130"/>
      <c r="L18" s="79">
        <v>17.52</v>
      </c>
      <c r="M18" s="124"/>
    </row>
    <row r="19" spans="1:13" ht="57">
      <c r="A19" s="90" t="s">
        <v>449</v>
      </c>
      <c r="B19" s="57" t="s">
        <v>450</v>
      </c>
      <c r="C19" s="57" t="s">
        <v>662</v>
      </c>
      <c r="D19" s="62" t="s">
        <v>646</v>
      </c>
      <c r="E19" s="63">
        <v>42159</v>
      </c>
      <c r="F19" s="62" t="s">
        <v>665</v>
      </c>
      <c r="G19" s="58">
        <v>42174</v>
      </c>
      <c r="H19" s="58">
        <v>42174</v>
      </c>
      <c r="I19" s="62" t="s">
        <v>663</v>
      </c>
      <c r="J19" s="62" t="s">
        <v>307</v>
      </c>
      <c r="K19" s="130"/>
      <c r="L19" s="79">
        <v>17.52</v>
      </c>
      <c r="M19" s="124"/>
    </row>
    <row r="20" spans="1:13" ht="57">
      <c r="A20" s="90" t="s">
        <v>449</v>
      </c>
      <c r="B20" s="57" t="s">
        <v>450</v>
      </c>
      <c r="C20" s="57" t="s">
        <v>662</v>
      </c>
      <c r="D20" s="62" t="s">
        <v>668</v>
      </c>
      <c r="E20" s="63">
        <v>42159</v>
      </c>
      <c r="F20" s="62" t="s">
        <v>400</v>
      </c>
      <c r="G20" s="58">
        <v>42177</v>
      </c>
      <c r="H20" s="58">
        <v>42177</v>
      </c>
      <c r="I20" s="62" t="s">
        <v>663</v>
      </c>
      <c r="J20" s="62" t="s">
        <v>307</v>
      </c>
      <c r="K20" s="130"/>
      <c r="L20" s="79">
        <v>17.52</v>
      </c>
      <c r="M20" s="124"/>
    </row>
    <row r="21" spans="1:13" ht="57">
      <c r="A21" s="90" t="s">
        <v>449</v>
      </c>
      <c r="B21" s="57" t="s">
        <v>450</v>
      </c>
      <c r="C21" s="57" t="s">
        <v>662</v>
      </c>
      <c r="D21" s="62" t="s">
        <v>669</v>
      </c>
      <c r="E21" s="63">
        <v>42159</v>
      </c>
      <c r="F21" s="62" t="s">
        <v>665</v>
      </c>
      <c r="G21" s="58">
        <v>42180</v>
      </c>
      <c r="H21" s="58">
        <v>42180</v>
      </c>
      <c r="I21" s="62" t="s">
        <v>663</v>
      </c>
      <c r="J21" s="62" t="s">
        <v>307</v>
      </c>
      <c r="K21" s="130"/>
      <c r="L21" s="79">
        <v>17.52</v>
      </c>
      <c r="M21" s="124"/>
    </row>
    <row r="22" spans="1:13" ht="57">
      <c r="A22" s="90" t="s">
        <v>449</v>
      </c>
      <c r="B22" s="57" t="s">
        <v>450</v>
      </c>
      <c r="C22" s="57" t="s">
        <v>662</v>
      </c>
      <c r="D22" s="62" t="s">
        <v>670</v>
      </c>
      <c r="E22" s="63">
        <v>42159</v>
      </c>
      <c r="F22" s="62" t="s">
        <v>456</v>
      </c>
      <c r="G22" s="58">
        <v>42181</v>
      </c>
      <c r="H22" s="58">
        <v>42181</v>
      </c>
      <c r="I22" s="62" t="s">
        <v>663</v>
      </c>
      <c r="J22" s="62" t="s">
        <v>307</v>
      </c>
      <c r="K22" s="130"/>
      <c r="L22" s="79">
        <v>17.52</v>
      </c>
      <c r="M22" s="124"/>
    </row>
    <row r="23" spans="1:13" ht="57">
      <c r="A23" s="90" t="s">
        <v>449</v>
      </c>
      <c r="B23" s="57" t="s">
        <v>450</v>
      </c>
      <c r="C23" s="57" t="s">
        <v>662</v>
      </c>
      <c r="D23" s="62" t="s">
        <v>671</v>
      </c>
      <c r="E23" s="63">
        <v>42159</v>
      </c>
      <c r="F23" s="62" t="s">
        <v>672</v>
      </c>
      <c r="G23" s="58">
        <v>42184</v>
      </c>
      <c r="H23" s="58">
        <v>42184</v>
      </c>
      <c r="I23" s="62" t="s">
        <v>663</v>
      </c>
      <c r="J23" s="62" t="s">
        <v>673</v>
      </c>
      <c r="K23" s="130"/>
      <c r="L23" s="79">
        <v>125.54</v>
      </c>
      <c r="M23" s="124"/>
    </row>
    <row r="24" spans="1:13" ht="28.5">
      <c r="A24" s="90" t="s">
        <v>465</v>
      </c>
      <c r="B24" s="57" t="s">
        <v>595</v>
      </c>
      <c r="C24" s="57" t="s">
        <v>51</v>
      </c>
      <c r="D24" s="62" t="s">
        <v>674</v>
      </c>
      <c r="E24" s="63">
        <v>42157</v>
      </c>
      <c r="F24" s="62" t="s">
        <v>554</v>
      </c>
      <c r="G24" s="58">
        <v>42164</v>
      </c>
      <c r="H24" s="58">
        <v>42164</v>
      </c>
      <c r="I24" s="62" t="s">
        <v>675</v>
      </c>
      <c r="J24" s="62" t="s">
        <v>307</v>
      </c>
      <c r="K24" s="130"/>
      <c r="L24" s="79">
        <v>17.52</v>
      </c>
      <c r="M24" s="124"/>
    </row>
    <row r="25" spans="1:13" ht="28.5">
      <c r="A25" s="90" t="s">
        <v>469</v>
      </c>
      <c r="B25" s="57" t="s">
        <v>64</v>
      </c>
      <c r="C25" s="57" t="s">
        <v>65</v>
      </c>
      <c r="D25" s="62" t="s">
        <v>674</v>
      </c>
      <c r="E25" s="63">
        <v>42157</v>
      </c>
      <c r="F25" s="62" t="s">
        <v>554</v>
      </c>
      <c r="G25" s="58">
        <v>42164</v>
      </c>
      <c r="H25" s="58">
        <v>42164</v>
      </c>
      <c r="I25" s="62" t="s">
        <v>675</v>
      </c>
      <c r="J25" s="62" t="s">
        <v>307</v>
      </c>
      <c r="K25" s="130"/>
      <c r="L25" s="79">
        <v>17.52</v>
      </c>
      <c r="M25" s="124"/>
    </row>
    <row r="26" spans="1:13" ht="28.5">
      <c r="A26" s="90" t="s">
        <v>676</v>
      </c>
      <c r="B26" s="57" t="s">
        <v>22</v>
      </c>
      <c r="C26" s="57" t="s">
        <v>23</v>
      </c>
      <c r="D26" s="62" t="s">
        <v>564</v>
      </c>
      <c r="E26" s="63">
        <v>42157</v>
      </c>
      <c r="F26" s="62" t="s">
        <v>478</v>
      </c>
      <c r="G26" s="58">
        <v>42165</v>
      </c>
      <c r="H26" s="58">
        <v>42165</v>
      </c>
      <c r="I26" s="62" t="s">
        <v>677</v>
      </c>
      <c r="J26" s="62" t="s">
        <v>307</v>
      </c>
      <c r="K26" s="130"/>
      <c r="L26" s="79">
        <v>71.27</v>
      </c>
      <c r="M26" s="124"/>
    </row>
    <row r="27" spans="1:13" ht="14.25">
      <c r="A27" s="120" t="s">
        <v>228</v>
      </c>
      <c r="B27" s="26" t="s">
        <v>682</v>
      </c>
      <c r="C27" s="31" t="s">
        <v>230</v>
      </c>
      <c r="D27" s="26" t="s">
        <v>683</v>
      </c>
      <c r="E27" s="27">
        <v>42142</v>
      </c>
      <c r="F27" s="26" t="s">
        <v>684</v>
      </c>
      <c r="G27" s="32">
        <v>42151</v>
      </c>
      <c r="H27" s="32">
        <v>42151</v>
      </c>
      <c r="I27" s="26" t="s">
        <v>685</v>
      </c>
      <c r="J27" s="26" t="s">
        <v>307</v>
      </c>
      <c r="K27" s="130"/>
      <c r="L27" s="79">
        <v>17.52</v>
      </c>
      <c r="M27" s="124"/>
    </row>
    <row r="28" spans="1:13">
      <c r="A28" s="25" t="s">
        <v>238</v>
      </c>
      <c r="B28" s="26" t="s">
        <v>682</v>
      </c>
      <c r="C28" s="26" t="s">
        <v>686</v>
      </c>
      <c r="D28" s="26" t="s">
        <v>683</v>
      </c>
      <c r="E28" s="27">
        <v>42142</v>
      </c>
      <c r="F28" s="26" t="s">
        <v>684</v>
      </c>
      <c r="G28" s="27">
        <v>42151</v>
      </c>
      <c r="H28" s="27">
        <v>42151</v>
      </c>
      <c r="I28" s="26" t="s">
        <v>685</v>
      </c>
      <c r="J28" s="26" t="s">
        <v>307</v>
      </c>
      <c r="K28" s="121"/>
      <c r="L28" s="121">
        <v>17.52</v>
      </c>
      <c r="M28" s="124"/>
    </row>
    <row r="29" spans="1:13" ht="25.5">
      <c r="A29" s="25" t="s">
        <v>687</v>
      </c>
      <c r="B29" s="26" t="s">
        <v>688</v>
      </c>
      <c r="C29" s="26" t="s">
        <v>689</v>
      </c>
      <c r="D29" s="26" t="s">
        <v>690</v>
      </c>
      <c r="E29" s="27">
        <v>42156</v>
      </c>
      <c r="F29" s="26" t="s">
        <v>691</v>
      </c>
      <c r="G29" s="27">
        <v>42158</v>
      </c>
      <c r="H29" s="27">
        <v>42158</v>
      </c>
      <c r="I29" s="26" t="s">
        <v>692</v>
      </c>
      <c r="J29" s="26" t="s">
        <v>307</v>
      </c>
      <c r="K29" s="121"/>
      <c r="L29" s="121">
        <v>17.52</v>
      </c>
      <c r="M29" s="124"/>
    </row>
    <row r="30" spans="1:13" ht="25.5">
      <c r="A30" s="25" t="s">
        <v>693</v>
      </c>
      <c r="B30" s="26" t="s">
        <v>694</v>
      </c>
      <c r="C30" s="26" t="s">
        <v>695</v>
      </c>
      <c r="D30" s="26" t="s">
        <v>690</v>
      </c>
      <c r="E30" s="27">
        <v>42156</v>
      </c>
      <c r="F30" s="26" t="s">
        <v>691</v>
      </c>
      <c r="G30" s="27">
        <v>42158</v>
      </c>
      <c r="H30" s="27">
        <v>42158</v>
      </c>
      <c r="I30" s="26" t="s">
        <v>692</v>
      </c>
      <c r="J30" s="26" t="s">
        <v>307</v>
      </c>
      <c r="K30" s="121"/>
      <c r="L30" s="121">
        <v>17.52</v>
      </c>
      <c r="M30" s="124"/>
    </row>
    <row r="31" spans="1:13" ht="51">
      <c r="A31" s="25" t="s">
        <v>312</v>
      </c>
      <c r="B31" s="26" t="s">
        <v>313</v>
      </c>
      <c r="C31" s="26" t="s">
        <v>314</v>
      </c>
      <c r="D31" s="26" t="s">
        <v>696</v>
      </c>
      <c r="E31" s="27">
        <v>42161</v>
      </c>
      <c r="F31" s="26" t="s">
        <v>691</v>
      </c>
      <c r="G31" s="27">
        <v>42164</v>
      </c>
      <c r="H31" s="27">
        <v>42165</v>
      </c>
      <c r="I31" s="26" t="s">
        <v>697</v>
      </c>
      <c r="J31" s="26" t="s">
        <v>334</v>
      </c>
      <c r="K31" s="121"/>
      <c r="L31" s="121">
        <v>71.53</v>
      </c>
      <c r="M31" s="124"/>
    </row>
    <row r="32" spans="1:13" ht="25.5">
      <c r="A32" s="25" t="s">
        <v>254</v>
      </c>
      <c r="B32" s="26" t="s">
        <v>255</v>
      </c>
      <c r="C32" s="26" t="s">
        <v>256</v>
      </c>
      <c r="D32" s="26" t="s">
        <v>698</v>
      </c>
      <c r="E32" s="27">
        <v>42169</v>
      </c>
      <c r="F32" s="26" t="s">
        <v>699</v>
      </c>
      <c r="G32" s="27">
        <v>42169</v>
      </c>
      <c r="H32" s="27">
        <v>42169</v>
      </c>
      <c r="I32" s="26" t="s">
        <v>252</v>
      </c>
      <c r="J32" s="26" t="s">
        <v>67</v>
      </c>
      <c r="K32" s="121"/>
      <c r="L32" s="121">
        <v>54.01</v>
      </c>
      <c r="M32" s="124"/>
    </row>
    <row r="33" spans="1:13">
      <c r="A33" s="25" t="s">
        <v>292</v>
      </c>
      <c r="B33" s="26" t="s">
        <v>293</v>
      </c>
      <c r="C33" s="26" t="s">
        <v>294</v>
      </c>
      <c r="D33" s="26" t="s">
        <v>698</v>
      </c>
      <c r="E33" s="27">
        <v>42169</v>
      </c>
      <c r="F33" s="26" t="s">
        <v>699</v>
      </c>
      <c r="G33" s="27">
        <v>42169</v>
      </c>
      <c r="H33" s="27">
        <v>42169</v>
      </c>
      <c r="I33" s="26" t="s">
        <v>252</v>
      </c>
      <c r="J33" s="26" t="s">
        <v>67</v>
      </c>
      <c r="K33" s="121"/>
      <c r="L33" s="121">
        <v>54.01</v>
      </c>
      <c r="M33" s="124"/>
    </row>
    <row r="34" spans="1:13">
      <c r="A34" s="25" t="s">
        <v>274</v>
      </c>
      <c r="B34" s="26" t="s">
        <v>627</v>
      </c>
      <c r="C34" s="26" t="s">
        <v>628</v>
      </c>
      <c r="D34" s="26" t="s">
        <v>700</v>
      </c>
      <c r="E34" s="27">
        <v>42159</v>
      </c>
      <c r="F34" s="26" t="s">
        <v>701</v>
      </c>
      <c r="G34" s="27">
        <v>42168</v>
      </c>
      <c r="H34" s="27">
        <v>42168</v>
      </c>
      <c r="I34" s="26" t="s">
        <v>252</v>
      </c>
      <c r="J34" s="26" t="s">
        <v>67</v>
      </c>
      <c r="K34" s="121"/>
      <c r="L34" s="121">
        <v>54.01</v>
      </c>
      <c r="M34" s="124"/>
    </row>
    <row r="35" spans="1:13" ht="25.5">
      <c r="A35" s="25" t="s">
        <v>254</v>
      </c>
      <c r="B35" s="26" t="s">
        <v>255</v>
      </c>
      <c r="C35" s="26" t="s">
        <v>256</v>
      </c>
      <c r="D35" s="26" t="s">
        <v>700</v>
      </c>
      <c r="E35" s="27">
        <v>42159</v>
      </c>
      <c r="F35" s="26" t="s">
        <v>701</v>
      </c>
      <c r="G35" s="27">
        <v>42168</v>
      </c>
      <c r="H35" s="27">
        <v>42168</v>
      </c>
      <c r="I35" s="26" t="s">
        <v>252</v>
      </c>
      <c r="J35" s="26" t="s">
        <v>67</v>
      </c>
      <c r="K35" s="121"/>
      <c r="L35" s="121">
        <v>54.01</v>
      </c>
      <c r="M35" s="124"/>
    </row>
    <row r="36" spans="1:13">
      <c r="A36" s="25" t="s">
        <v>279</v>
      </c>
      <c r="B36" s="26" t="s">
        <v>280</v>
      </c>
      <c r="C36" s="26" t="s">
        <v>281</v>
      </c>
      <c r="D36" s="26" t="s">
        <v>700</v>
      </c>
      <c r="E36" s="27">
        <v>42159</v>
      </c>
      <c r="F36" s="26" t="s">
        <v>701</v>
      </c>
      <c r="G36" s="27">
        <v>42168</v>
      </c>
      <c r="H36" s="27">
        <v>42168</v>
      </c>
      <c r="I36" s="26" t="s">
        <v>252</v>
      </c>
      <c r="J36" s="26" t="s">
        <v>67</v>
      </c>
      <c r="K36" s="121"/>
      <c r="L36" s="121">
        <v>54.01</v>
      </c>
      <c r="M36" s="124"/>
    </row>
    <row r="37" spans="1:13">
      <c r="A37" s="25" t="s">
        <v>282</v>
      </c>
      <c r="B37" s="26" t="s">
        <v>283</v>
      </c>
      <c r="C37" s="26" t="s">
        <v>284</v>
      </c>
      <c r="D37" s="26" t="s">
        <v>700</v>
      </c>
      <c r="E37" s="27">
        <v>42159</v>
      </c>
      <c r="F37" s="26" t="s">
        <v>701</v>
      </c>
      <c r="G37" s="27">
        <v>42168</v>
      </c>
      <c r="H37" s="27">
        <v>42168</v>
      </c>
      <c r="I37" s="26" t="s">
        <v>252</v>
      </c>
      <c r="J37" s="26" t="s">
        <v>67</v>
      </c>
      <c r="K37" s="121"/>
      <c r="L37" s="121">
        <v>54.01</v>
      </c>
      <c r="M37" s="124"/>
    </row>
    <row r="38" spans="1:13">
      <c r="A38" s="25" t="s">
        <v>611</v>
      </c>
      <c r="B38" s="26" t="s">
        <v>612</v>
      </c>
      <c r="C38" s="26" t="s">
        <v>613</v>
      </c>
      <c r="D38" s="26" t="s">
        <v>703</v>
      </c>
      <c r="E38" s="27">
        <v>42134</v>
      </c>
      <c r="F38" s="26" t="s">
        <v>456</v>
      </c>
      <c r="G38" s="27">
        <v>42171</v>
      </c>
      <c r="H38" s="27">
        <v>42171</v>
      </c>
      <c r="I38" s="26" t="s">
        <v>616</v>
      </c>
      <c r="J38" s="26" t="s">
        <v>307</v>
      </c>
      <c r="K38" s="121"/>
      <c r="L38" s="121">
        <v>17.52</v>
      </c>
      <c r="M38" s="48"/>
    </row>
    <row r="39" spans="1:13">
      <c r="A39" s="25" t="s">
        <v>338</v>
      </c>
      <c r="B39" s="26" t="s">
        <v>704</v>
      </c>
      <c r="C39" s="26" t="s">
        <v>340</v>
      </c>
      <c r="D39" s="26" t="s">
        <v>705</v>
      </c>
      <c r="E39" s="27">
        <v>42134</v>
      </c>
      <c r="F39" s="26" t="s">
        <v>456</v>
      </c>
      <c r="G39" s="27">
        <v>42172</v>
      </c>
      <c r="H39" s="27">
        <v>42172</v>
      </c>
      <c r="I39" s="26" t="s">
        <v>616</v>
      </c>
      <c r="J39" s="26" t="s">
        <v>307</v>
      </c>
      <c r="K39" s="121"/>
      <c r="L39" s="121">
        <v>17.52</v>
      </c>
      <c r="M39" s="48"/>
    </row>
    <row r="40" spans="1:13" ht="25.5">
      <c r="A40" s="25" t="s">
        <v>378</v>
      </c>
      <c r="B40" s="26" t="s">
        <v>706</v>
      </c>
      <c r="C40" s="26" t="s">
        <v>707</v>
      </c>
      <c r="D40" s="26" t="s">
        <v>670</v>
      </c>
      <c r="E40" s="27">
        <v>42170</v>
      </c>
      <c r="F40" s="26" t="s">
        <v>381</v>
      </c>
      <c r="G40" s="27">
        <v>42171</v>
      </c>
      <c r="H40" s="27">
        <v>42171</v>
      </c>
      <c r="I40" s="26" t="s">
        <v>708</v>
      </c>
      <c r="J40" s="26" t="s">
        <v>307</v>
      </c>
      <c r="K40" s="121"/>
      <c r="L40" s="121">
        <v>17.52</v>
      </c>
      <c r="M40" s="48"/>
    </row>
    <row r="41" spans="1:13" ht="25.5">
      <c r="A41" s="25" t="s">
        <v>234</v>
      </c>
      <c r="B41" s="26"/>
      <c r="C41" s="26" t="s">
        <v>236</v>
      </c>
      <c r="D41" s="26" t="s">
        <v>571</v>
      </c>
      <c r="E41" s="27">
        <v>42171</v>
      </c>
      <c r="F41" s="26" t="s">
        <v>709</v>
      </c>
      <c r="G41" s="27">
        <v>42180</v>
      </c>
      <c r="H41" s="27">
        <v>42180</v>
      </c>
      <c r="I41" s="26" t="s">
        <v>710</v>
      </c>
      <c r="J41" s="26" t="s">
        <v>307</v>
      </c>
      <c r="K41" s="121"/>
      <c r="L41" s="121">
        <v>17.52</v>
      </c>
      <c r="M41" s="48"/>
    </row>
    <row r="42" spans="1:13" ht="25.5">
      <c r="A42" s="25" t="s">
        <v>655</v>
      </c>
      <c r="B42" s="26" t="s">
        <v>656</v>
      </c>
      <c r="C42" s="26" t="s">
        <v>657</v>
      </c>
      <c r="D42" s="26" t="s">
        <v>711</v>
      </c>
      <c r="E42" s="27">
        <v>42167</v>
      </c>
      <c r="F42" s="26" t="s">
        <v>712</v>
      </c>
      <c r="G42" s="27">
        <v>42172</v>
      </c>
      <c r="H42" s="27">
        <v>42172</v>
      </c>
      <c r="I42" s="26" t="s">
        <v>713</v>
      </c>
      <c r="J42" s="26" t="s">
        <v>307</v>
      </c>
      <c r="K42" s="121"/>
      <c r="L42" s="121">
        <v>17.52</v>
      </c>
      <c r="M42" s="48"/>
    </row>
    <row r="43" spans="1:13" ht="25.5">
      <c r="A43" s="124" t="s">
        <v>655</v>
      </c>
      <c r="B43" s="26" t="s">
        <v>656</v>
      </c>
      <c r="C43" s="26" t="s">
        <v>657</v>
      </c>
      <c r="D43" s="26" t="s">
        <v>711</v>
      </c>
      <c r="E43" s="27">
        <v>42167</v>
      </c>
      <c r="F43" s="26" t="s">
        <v>712</v>
      </c>
      <c r="G43" s="27">
        <v>42170</v>
      </c>
      <c r="H43" s="27">
        <v>42170</v>
      </c>
      <c r="I43" s="26" t="s">
        <v>713</v>
      </c>
      <c r="J43" s="125" t="s">
        <v>307</v>
      </c>
      <c r="K43" s="125"/>
      <c r="L43" s="125">
        <v>17.52</v>
      </c>
      <c r="M43" s="31"/>
    </row>
    <row r="44" spans="1:13" ht="25.5">
      <c r="A44" s="124" t="s">
        <v>274</v>
      </c>
      <c r="B44" s="125" t="s">
        <v>627</v>
      </c>
      <c r="C44" s="125" t="s">
        <v>628</v>
      </c>
      <c r="D44" s="125" t="s">
        <v>714</v>
      </c>
      <c r="E44" s="123">
        <v>42171</v>
      </c>
      <c r="F44" s="125" t="s">
        <v>342</v>
      </c>
      <c r="G44" s="123">
        <v>42175</v>
      </c>
      <c r="H44" s="123">
        <v>42175</v>
      </c>
      <c r="I44" s="26" t="s">
        <v>715</v>
      </c>
      <c r="J44" s="26" t="s">
        <v>67</v>
      </c>
      <c r="K44" s="125"/>
      <c r="L44" s="125">
        <v>54.01</v>
      </c>
      <c r="M44" s="48"/>
    </row>
    <row r="45" spans="1:13" ht="25.5">
      <c r="A45" s="124" t="s">
        <v>285</v>
      </c>
      <c r="B45" s="125" t="s">
        <v>286</v>
      </c>
      <c r="C45" s="125" t="s">
        <v>287</v>
      </c>
      <c r="D45" s="125" t="s">
        <v>714</v>
      </c>
      <c r="E45" s="123">
        <v>42171</v>
      </c>
      <c r="F45" s="125" t="s">
        <v>342</v>
      </c>
      <c r="G45" s="123">
        <v>42175</v>
      </c>
      <c r="H45" s="123">
        <v>42175</v>
      </c>
      <c r="I45" s="26" t="s">
        <v>715</v>
      </c>
      <c r="J45" s="26" t="s">
        <v>67</v>
      </c>
      <c r="K45" s="125"/>
      <c r="L45" s="125">
        <v>54.01</v>
      </c>
      <c r="M45" s="48"/>
    </row>
    <row r="46" spans="1:13" ht="25.5">
      <c r="A46" s="124" t="s">
        <v>254</v>
      </c>
      <c r="B46" s="125" t="s">
        <v>255</v>
      </c>
      <c r="C46" s="125" t="s">
        <v>256</v>
      </c>
      <c r="D46" s="125" t="s">
        <v>714</v>
      </c>
      <c r="E46" s="123">
        <v>42171</v>
      </c>
      <c r="F46" s="125" t="s">
        <v>342</v>
      </c>
      <c r="G46" s="123">
        <v>42175</v>
      </c>
      <c r="H46" s="123">
        <v>42175</v>
      </c>
      <c r="I46" s="26" t="s">
        <v>715</v>
      </c>
      <c r="J46" s="26" t="s">
        <v>67</v>
      </c>
      <c r="K46" s="125"/>
      <c r="L46" s="125">
        <v>54.01</v>
      </c>
      <c r="M46" s="48"/>
    </row>
    <row r="47" spans="1:13" ht="25.5">
      <c r="A47" s="124" t="s">
        <v>290</v>
      </c>
      <c r="B47" s="125" t="s">
        <v>291</v>
      </c>
      <c r="C47" s="125" t="s">
        <v>626</v>
      </c>
      <c r="D47" s="125" t="s">
        <v>714</v>
      </c>
      <c r="E47" s="123">
        <v>42171</v>
      </c>
      <c r="F47" s="125" t="s">
        <v>342</v>
      </c>
      <c r="G47" s="123">
        <v>42175</v>
      </c>
      <c r="H47" s="123">
        <v>42175</v>
      </c>
      <c r="I47" s="26" t="s">
        <v>715</v>
      </c>
      <c r="J47" s="26" t="s">
        <v>67</v>
      </c>
      <c r="K47" s="125"/>
      <c r="L47" s="125">
        <v>54.01</v>
      </c>
      <c r="M47" s="48"/>
    </row>
    <row r="48" spans="1:13">
      <c r="A48" s="124" t="s">
        <v>611</v>
      </c>
      <c r="B48" s="125" t="s">
        <v>612</v>
      </c>
      <c r="C48" s="125" t="s">
        <v>613</v>
      </c>
      <c r="D48" s="125" t="s">
        <v>716</v>
      </c>
      <c r="E48" s="123">
        <v>42177</v>
      </c>
      <c r="F48" s="125" t="s">
        <v>456</v>
      </c>
      <c r="G48" s="123">
        <v>42180</v>
      </c>
      <c r="H48" s="123">
        <v>42180</v>
      </c>
      <c r="I48" s="26" t="s">
        <v>616</v>
      </c>
      <c r="J48" s="26" t="s">
        <v>307</v>
      </c>
      <c r="K48" s="125"/>
      <c r="L48" s="125">
        <v>17.52</v>
      </c>
      <c r="M48" s="48"/>
    </row>
    <row r="49" spans="1:13">
      <c r="A49" s="25" t="s">
        <v>756</v>
      </c>
      <c r="B49" s="26" t="s">
        <v>757</v>
      </c>
      <c r="C49" s="26" t="s">
        <v>758</v>
      </c>
      <c r="D49" s="26" t="s">
        <v>652</v>
      </c>
      <c r="E49" s="27">
        <v>42177</v>
      </c>
      <c r="F49" s="26" t="s">
        <v>759</v>
      </c>
      <c r="G49" s="27">
        <v>42181</v>
      </c>
      <c r="H49" s="27">
        <v>42181</v>
      </c>
      <c r="I49" s="26" t="s">
        <v>760</v>
      </c>
      <c r="J49" s="26" t="s">
        <v>20</v>
      </c>
      <c r="K49" s="121"/>
      <c r="L49" s="121">
        <v>17.52</v>
      </c>
      <c r="M49" s="48"/>
    </row>
  </sheetData>
  <mergeCells count="2">
    <mergeCell ref="A1:M1"/>
    <mergeCell ref="A2:M2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>
      <selection activeCell="A4" sqref="A4:M43"/>
    </sheetView>
  </sheetViews>
  <sheetFormatPr defaultRowHeight="12.75"/>
  <cols>
    <col min="1" max="1" width="31.42578125"/>
    <col min="2" max="2" width="11.42578125" style="13" bestFit="1" customWidth="1"/>
    <col min="3" max="3" width="15.5703125" style="13" bestFit="1" customWidth="1"/>
    <col min="4" max="4" width="22.140625" style="13" bestFit="1" customWidth="1"/>
    <col min="5" max="5" width="16.140625" style="13"/>
    <col min="6" max="6" width="38" style="13" bestFit="1" customWidth="1"/>
    <col min="7" max="8" width="9" style="13" bestFit="1" customWidth="1"/>
    <col min="9" max="9" width="38.85546875" style="13" bestFit="1" customWidth="1"/>
    <col min="10" max="10" width="12.42578125" style="13" bestFit="1" customWidth="1"/>
    <col min="11" max="11" width="12.140625" style="13" bestFit="1" customWidth="1"/>
    <col min="12" max="12" width="9.28515625" style="13" bestFit="1" customWidth="1"/>
    <col min="13" max="13" width="43.140625" style="13" bestFit="1" customWidth="1"/>
    <col min="14" max="1025" width="11.5703125"/>
  </cols>
  <sheetData>
    <row r="1" spans="1:13" ht="111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8">
      <c r="A2" s="149" t="s">
        <v>858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3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2"/>
    </row>
    <row r="4" spans="1:13" ht="78.75">
      <c r="A4" s="54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4" t="s">
        <v>6</v>
      </c>
      <c r="G4" s="54" t="s">
        <v>7</v>
      </c>
      <c r="H4" s="54" t="s">
        <v>8</v>
      </c>
      <c r="I4" s="55" t="s">
        <v>9</v>
      </c>
      <c r="J4" s="54" t="s">
        <v>10</v>
      </c>
      <c r="K4" s="55" t="s">
        <v>11</v>
      </c>
      <c r="L4" s="55" t="s">
        <v>12</v>
      </c>
      <c r="M4" s="54" t="s">
        <v>13</v>
      </c>
    </row>
    <row r="5" spans="1:13">
      <c r="A5" s="78" t="s">
        <v>600</v>
      </c>
      <c r="B5" s="125" t="s">
        <v>601</v>
      </c>
      <c r="C5" s="125" t="s">
        <v>602</v>
      </c>
      <c r="D5" s="125" t="s">
        <v>621</v>
      </c>
      <c r="E5" s="123">
        <v>42185</v>
      </c>
      <c r="F5" s="125" t="s">
        <v>543</v>
      </c>
      <c r="G5" s="123">
        <v>42205</v>
      </c>
      <c r="H5" s="123">
        <v>42205</v>
      </c>
      <c r="I5" s="26" t="s">
        <v>717</v>
      </c>
      <c r="J5" s="26" t="s">
        <v>307</v>
      </c>
      <c r="K5" s="125"/>
      <c r="L5" s="125">
        <v>17.52</v>
      </c>
      <c r="M5" s="31"/>
    </row>
    <row r="6" spans="1:13">
      <c r="A6" s="78" t="s">
        <v>113</v>
      </c>
      <c r="B6" s="125" t="s">
        <v>114</v>
      </c>
      <c r="C6" s="125" t="s">
        <v>115</v>
      </c>
      <c r="D6" s="125" t="s">
        <v>621</v>
      </c>
      <c r="E6" s="123">
        <v>42185</v>
      </c>
      <c r="F6" s="125" t="s">
        <v>551</v>
      </c>
      <c r="G6" s="123">
        <v>42206</v>
      </c>
      <c r="H6" s="123">
        <v>42206</v>
      </c>
      <c r="I6" s="26" t="s">
        <v>718</v>
      </c>
      <c r="J6" s="26" t="s">
        <v>20</v>
      </c>
      <c r="K6" s="125"/>
      <c r="L6" s="125">
        <v>17.52</v>
      </c>
      <c r="M6" s="31"/>
    </row>
    <row r="7" spans="1:13">
      <c r="A7" s="78" t="s">
        <v>719</v>
      </c>
      <c r="B7" s="125" t="s">
        <v>720</v>
      </c>
      <c r="C7" s="125" t="s">
        <v>721</v>
      </c>
      <c r="D7" s="125" t="s">
        <v>722</v>
      </c>
      <c r="E7" s="123">
        <v>42185</v>
      </c>
      <c r="F7" s="125" t="s">
        <v>353</v>
      </c>
      <c r="G7" s="123">
        <v>42202</v>
      </c>
      <c r="H7" s="123">
        <v>42202</v>
      </c>
      <c r="I7" s="26" t="s">
        <v>723</v>
      </c>
      <c r="J7" s="26" t="s">
        <v>307</v>
      </c>
      <c r="K7" s="125"/>
      <c r="L7" s="125">
        <v>17.52</v>
      </c>
      <c r="M7" s="31"/>
    </row>
    <row r="8" spans="1:13">
      <c r="A8" s="78" t="s">
        <v>113</v>
      </c>
      <c r="B8" s="125" t="s">
        <v>114</v>
      </c>
      <c r="C8" s="125" t="s">
        <v>115</v>
      </c>
      <c r="D8" s="125" t="s">
        <v>571</v>
      </c>
      <c r="E8" s="123">
        <v>42185</v>
      </c>
      <c r="F8" s="125" t="s">
        <v>400</v>
      </c>
      <c r="G8" s="123">
        <v>42198</v>
      </c>
      <c r="H8" s="123">
        <v>42198</v>
      </c>
      <c r="I8" s="26" t="s">
        <v>724</v>
      </c>
      <c r="J8" s="26" t="s">
        <v>307</v>
      </c>
      <c r="K8" s="125"/>
      <c r="L8" s="125">
        <v>17.52</v>
      </c>
      <c r="M8" s="31"/>
    </row>
    <row r="9" spans="1:13">
      <c r="A9" s="78" t="s">
        <v>561</v>
      </c>
      <c r="B9" s="125" t="s">
        <v>562</v>
      </c>
      <c r="C9" s="125" t="s">
        <v>563</v>
      </c>
      <c r="D9" s="125" t="s">
        <v>571</v>
      </c>
      <c r="E9" s="123">
        <v>42185</v>
      </c>
      <c r="F9" s="125" t="s">
        <v>400</v>
      </c>
      <c r="G9" s="123">
        <v>42198</v>
      </c>
      <c r="H9" s="123">
        <v>42198</v>
      </c>
      <c r="I9" s="26" t="s">
        <v>724</v>
      </c>
      <c r="J9" s="26" t="s">
        <v>307</v>
      </c>
      <c r="K9" s="125"/>
      <c r="L9" s="125">
        <v>17.52</v>
      </c>
      <c r="M9" s="31"/>
    </row>
    <row r="10" spans="1:13">
      <c r="A10" s="78" t="s">
        <v>113</v>
      </c>
      <c r="B10" s="125" t="s">
        <v>114</v>
      </c>
      <c r="C10" s="125" t="s">
        <v>115</v>
      </c>
      <c r="D10" s="125" t="s">
        <v>473</v>
      </c>
      <c r="E10" s="123">
        <v>42185</v>
      </c>
      <c r="F10" s="125" t="s">
        <v>653</v>
      </c>
      <c r="G10" s="123">
        <v>42195</v>
      </c>
      <c r="H10" s="123">
        <v>42195</v>
      </c>
      <c r="I10" s="26" t="s">
        <v>725</v>
      </c>
      <c r="J10" s="26" t="s">
        <v>307</v>
      </c>
      <c r="K10" s="125"/>
      <c r="L10" s="125">
        <v>17.52</v>
      </c>
      <c r="M10" s="31"/>
    </row>
    <row r="11" spans="1:13">
      <c r="A11" s="78" t="s">
        <v>620</v>
      </c>
      <c r="B11" s="125" t="s">
        <v>248</v>
      </c>
      <c r="C11" s="125" t="s">
        <v>249</v>
      </c>
      <c r="D11" s="125" t="s">
        <v>473</v>
      </c>
      <c r="E11" s="123">
        <v>42185</v>
      </c>
      <c r="F11" s="125" t="s">
        <v>653</v>
      </c>
      <c r="G11" s="123">
        <v>42195</v>
      </c>
      <c r="H11" s="123">
        <v>42195</v>
      </c>
      <c r="I11" s="26" t="s">
        <v>725</v>
      </c>
      <c r="J11" s="26" t="s">
        <v>307</v>
      </c>
      <c r="K11" s="125"/>
      <c r="L11" s="125">
        <v>17.52</v>
      </c>
      <c r="M11" s="31"/>
    </row>
    <row r="12" spans="1:13">
      <c r="A12" s="78" t="s">
        <v>600</v>
      </c>
      <c r="B12" s="125" t="s">
        <v>601</v>
      </c>
      <c r="C12" s="125" t="s">
        <v>602</v>
      </c>
      <c r="D12" s="125" t="s">
        <v>668</v>
      </c>
      <c r="E12" s="123">
        <v>42185</v>
      </c>
      <c r="F12" s="125" t="s">
        <v>726</v>
      </c>
      <c r="G12" s="123">
        <v>42209</v>
      </c>
      <c r="H12" s="123">
        <v>42209</v>
      </c>
      <c r="I12" s="26" t="s">
        <v>727</v>
      </c>
      <c r="J12" s="26" t="s">
        <v>307</v>
      </c>
      <c r="K12" s="125"/>
      <c r="L12" s="125">
        <v>17.52</v>
      </c>
      <c r="M12" s="31"/>
    </row>
    <row r="13" spans="1:13">
      <c r="A13" s="78" t="s">
        <v>113</v>
      </c>
      <c r="B13" s="125" t="s">
        <v>114</v>
      </c>
      <c r="C13" s="125" t="s">
        <v>115</v>
      </c>
      <c r="D13" s="125" t="s">
        <v>664</v>
      </c>
      <c r="E13" s="123">
        <v>42185</v>
      </c>
      <c r="F13" s="125" t="s">
        <v>665</v>
      </c>
      <c r="G13" s="123">
        <v>42199</v>
      </c>
      <c r="H13" s="123">
        <v>42199</v>
      </c>
      <c r="I13" s="26" t="s">
        <v>728</v>
      </c>
      <c r="J13" s="26" t="s">
        <v>307</v>
      </c>
      <c r="K13" s="125"/>
      <c r="L13" s="125">
        <v>17.52</v>
      </c>
      <c r="M13" s="31"/>
    </row>
    <row r="14" spans="1:13">
      <c r="A14" s="78" t="s">
        <v>600</v>
      </c>
      <c r="B14" s="125" t="s">
        <v>601</v>
      </c>
      <c r="C14" s="125" t="s">
        <v>602</v>
      </c>
      <c r="D14" s="125" t="s">
        <v>664</v>
      </c>
      <c r="E14" s="123">
        <v>42185</v>
      </c>
      <c r="F14" s="125" t="s">
        <v>665</v>
      </c>
      <c r="G14" s="123">
        <v>42199</v>
      </c>
      <c r="H14" s="123">
        <v>42199</v>
      </c>
      <c r="I14" s="26" t="s">
        <v>728</v>
      </c>
      <c r="J14" s="26" t="s">
        <v>307</v>
      </c>
      <c r="K14" s="125"/>
      <c r="L14" s="125">
        <v>17.52</v>
      </c>
      <c r="M14" s="31"/>
    </row>
    <row r="15" spans="1:13">
      <c r="A15" s="78" t="s">
        <v>113</v>
      </c>
      <c r="B15" s="125" t="s">
        <v>114</v>
      </c>
      <c r="C15" s="125" t="s">
        <v>115</v>
      </c>
      <c r="D15" s="125" t="s">
        <v>581</v>
      </c>
      <c r="E15" s="123">
        <v>42185</v>
      </c>
      <c r="F15" s="125" t="s">
        <v>456</v>
      </c>
      <c r="G15" s="123">
        <v>42200</v>
      </c>
      <c r="H15" s="123">
        <v>42200</v>
      </c>
      <c r="I15" s="26" t="s">
        <v>729</v>
      </c>
      <c r="J15" s="26" t="s">
        <v>307</v>
      </c>
      <c r="K15" s="125"/>
      <c r="L15" s="125">
        <v>17.52</v>
      </c>
      <c r="M15" s="31"/>
    </row>
    <row r="16" spans="1:13">
      <c r="A16" s="78" t="s">
        <v>113</v>
      </c>
      <c r="B16" s="125" t="s">
        <v>114</v>
      </c>
      <c r="C16" s="125" t="s">
        <v>115</v>
      </c>
      <c r="D16" s="125" t="s">
        <v>575</v>
      </c>
      <c r="E16" s="123">
        <v>42185</v>
      </c>
      <c r="F16" s="125" t="s">
        <v>730</v>
      </c>
      <c r="G16" s="123">
        <v>42208</v>
      </c>
      <c r="H16" s="123">
        <v>42208</v>
      </c>
      <c r="I16" s="26" t="s">
        <v>731</v>
      </c>
      <c r="J16" s="26" t="s">
        <v>307</v>
      </c>
      <c r="K16" s="125"/>
      <c r="L16" s="125">
        <v>17.52</v>
      </c>
      <c r="M16" s="31"/>
    </row>
    <row r="17" spans="1:13">
      <c r="A17" s="78" t="s">
        <v>274</v>
      </c>
      <c r="B17" s="125" t="s">
        <v>627</v>
      </c>
      <c r="C17" s="125" t="s">
        <v>628</v>
      </c>
      <c r="D17" s="125" t="s">
        <v>671</v>
      </c>
      <c r="E17" s="123">
        <v>42180</v>
      </c>
      <c r="F17" s="125" t="s">
        <v>732</v>
      </c>
      <c r="G17" s="123">
        <v>42189</v>
      </c>
      <c r="H17" s="123">
        <v>42189</v>
      </c>
      <c r="I17" s="26" t="s">
        <v>733</v>
      </c>
      <c r="J17" s="26" t="s">
        <v>624</v>
      </c>
      <c r="K17" s="125"/>
      <c r="L17" s="125">
        <v>54.01</v>
      </c>
      <c r="M17" s="31" t="s">
        <v>734</v>
      </c>
    </row>
    <row r="18" spans="1:13">
      <c r="A18" s="78" t="s">
        <v>279</v>
      </c>
      <c r="B18" s="125" t="s">
        <v>280</v>
      </c>
      <c r="C18" s="125" t="s">
        <v>281</v>
      </c>
      <c r="D18" s="125" t="s">
        <v>671</v>
      </c>
      <c r="E18" s="123">
        <v>42180</v>
      </c>
      <c r="F18" s="125" t="s">
        <v>732</v>
      </c>
      <c r="G18" s="123">
        <v>42189</v>
      </c>
      <c r="H18" s="123">
        <v>42189</v>
      </c>
      <c r="I18" s="26" t="s">
        <v>733</v>
      </c>
      <c r="J18" s="26" t="s">
        <v>624</v>
      </c>
      <c r="K18" s="125"/>
      <c r="L18" s="125">
        <v>54.01</v>
      </c>
      <c r="M18" s="31" t="s">
        <v>734</v>
      </c>
    </row>
    <row r="19" spans="1:13">
      <c r="A19" s="78" t="s">
        <v>290</v>
      </c>
      <c r="B19" s="125" t="s">
        <v>291</v>
      </c>
      <c r="C19" s="125" t="s">
        <v>626</v>
      </c>
      <c r="D19" s="125" t="s">
        <v>671</v>
      </c>
      <c r="E19" s="123">
        <v>42180</v>
      </c>
      <c r="F19" s="125" t="s">
        <v>732</v>
      </c>
      <c r="G19" s="123">
        <v>42189</v>
      </c>
      <c r="H19" s="123">
        <v>42189</v>
      </c>
      <c r="I19" s="26" t="s">
        <v>733</v>
      </c>
      <c r="J19" s="26" t="s">
        <v>624</v>
      </c>
      <c r="K19" s="125"/>
      <c r="L19" s="125">
        <v>54.01</v>
      </c>
      <c r="M19" s="31" t="s">
        <v>734</v>
      </c>
    </row>
    <row r="20" spans="1:13">
      <c r="A20" s="78" t="s">
        <v>574</v>
      </c>
      <c r="B20" s="125" t="s">
        <v>293</v>
      </c>
      <c r="C20" s="125" t="s">
        <v>294</v>
      </c>
      <c r="D20" s="125" t="s">
        <v>671</v>
      </c>
      <c r="E20" s="123">
        <v>42180</v>
      </c>
      <c r="F20" s="125" t="s">
        <v>732</v>
      </c>
      <c r="G20" s="123">
        <v>42189</v>
      </c>
      <c r="H20" s="123">
        <v>42189</v>
      </c>
      <c r="I20" s="26" t="s">
        <v>733</v>
      </c>
      <c r="J20" s="26" t="s">
        <v>624</v>
      </c>
      <c r="K20" s="125"/>
      <c r="L20" s="125">
        <v>54.01</v>
      </c>
      <c r="M20" s="31" t="s">
        <v>734</v>
      </c>
    </row>
    <row r="21" spans="1:13" ht="25.5">
      <c r="A21" s="78" t="s">
        <v>113</v>
      </c>
      <c r="B21" s="125" t="s">
        <v>114</v>
      </c>
      <c r="C21" s="125" t="s">
        <v>115</v>
      </c>
      <c r="D21" s="125" t="s">
        <v>646</v>
      </c>
      <c r="E21" s="123">
        <v>42185</v>
      </c>
      <c r="F21" s="125" t="s">
        <v>735</v>
      </c>
      <c r="G21" s="123">
        <v>42207</v>
      </c>
      <c r="H21" s="123">
        <v>42207</v>
      </c>
      <c r="I21" s="26" t="s">
        <v>736</v>
      </c>
      <c r="J21" s="26" t="s">
        <v>307</v>
      </c>
      <c r="K21" s="125"/>
      <c r="L21" s="125">
        <v>17.52</v>
      </c>
      <c r="M21" s="31"/>
    </row>
    <row r="22" spans="1:13">
      <c r="A22" s="78" t="s">
        <v>600</v>
      </c>
      <c r="B22" s="125" t="s">
        <v>601</v>
      </c>
      <c r="C22" s="125" t="s">
        <v>602</v>
      </c>
      <c r="D22" s="125" t="s">
        <v>666</v>
      </c>
      <c r="E22" s="123">
        <v>42215</v>
      </c>
      <c r="F22" s="125" t="s">
        <v>543</v>
      </c>
      <c r="G22" s="123">
        <v>42205</v>
      </c>
      <c r="H22" s="123">
        <v>42205</v>
      </c>
      <c r="I22" s="26" t="s">
        <v>717</v>
      </c>
      <c r="J22" s="26" t="s">
        <v>307</v>
      </c>
      <c r="K22" s="125"/>
      <c r="L22" s="125">
        <v>17.52</v>
      </c>
      <c r="M22" s="31"/>
    </row>
    <row r="23" spans="1:13" ht="28.5">
      <c r="A23" s="90" t="s">
        <v>33</v>
      </c>
      <c r="B23" s="57" t="s">
        <v>34</v>
      </c>
      <c r="C23" s="57" t="s">
        <v>35</v>
      </c>
      <c r="D23" s="62" t="s">
        <v>737</v>
      </c>
      <c r="E23" s="63">
        <v>42186</v>
      </c>
      <c r="F23" s="62" t="s">
        <v>738</v>
      </c>
      <c r="G23" s="58">
        <v>42191</v>
      </c>
      <c r="H23" s="58">
        <v>42192</v>
      </c>
      <c r="I23" s="62" t="s">
        <v>739</v>
      </c>
      <c r="J23" s="62" t="s">
        <v>334</v>
      </c>
      <c r="K23" s="130"/>
      <c r="L23" s="57">
        <v>308.83</v>
      </c>
      <c r="M23" s="57" t="s">
        <v>740</v>
      </c>
    </row>
    <row r="24" spans="1:13" ht="14.25">
      <c r="A24" s="90" t="s">
        <v>605</v>
      </c>
      <c r="B24" s="57" t="s">
        <v>606</v>
      </c>
      <c r="C24" s="57" t="s">
        <v>741</v>
      </c>
      <c r="D24" s="62" t="s">
        <v>742</v>
      </c>
      <c r="E24" s="63">
        <v>42194</v>
      </c>
      <c r="F24" s="62" t="s">
        <v>456</v>
      </c>
      <c r="G24" s="58">
        <v>42200</v>
      </c>
      <c r="H24" s="58">
        <v>42200</v>
      </c>
      <c r="I24" s="62" t="s">
        <v>743</v>
      </c>
      <c r="J24" s="62" t="s">
        <v>307</v>
      </c>
      <c r="K24" s="130"/>
      <c r="L24" s="57">
        <v>17.52</v>
      </c>
      <c r="M24" s="57"/>
    </row>
    <row r="25" spans="1:13" ht="42.75">
      <c r="A25" s="90" t="s">
        <v>76</v>
      </c>
      <c r="B25" s="57" t="s">
        <v>77</v>
      </c>
      <c r="C25" s="57" t="s">
        <v>78</v>
      </c>
      <c r="D25" s="62" t="s">
        <v>744</v>
      </c>
      <c r="E25" s="63">
        <v>42195</v>
      </c>
      <c r="F25" s="62" t="s">
        <v>745</v>
      </c>
      <c r="G25" s="58">
        <v>42198</v>
      </c>
      <c r="H25" s="58">
        <v>42200</v>
      </c>
      <c r="I25" s="62" t="s">
        <v>746</v>
      </c>
      <c r="J25" s="62" t="s">
        <v>673</v>
      </c>
      <c r="K25" s="130"/>
      <c r="L25" s="57">
        <v>125.54</v>
      </c>
      <c r="M25" s="57"/>
    </row>
    <row r="26" spans="1:13">
      <c r="A26" s="25" t="s">
        <v>350</v>
      </c>
      <c r="B26" s="26" t="s">
        <v>351</v>
      </c>
      <c r="C26" s="26" t="s">
        <v>747</v>
      </c>
      <c r="D26" s="26" t="s">
        <v>748</v>
      </c>
      <c r="E26" s="27">
        <v>42194</v>
      </c>
      <c r="F26" s="26" t="s">
        <v>749</v>
      </c>
      <c r="G26" s="27">
        <v>42203</v>
      </c>
      <c r="H26" s="27">
        <v>42169</v>
      </c>
      <c r="I26" s="26" t="s">
        <v>252</v>
      </c>
      <c r="J26" s="26" t="s">
        <v>67</v>
      </c>
      <c r="K26" s="121"/>
      <c r="L26" s="121">
        <v>54.01</v>
      </c>
      <c r="M26" s="31"/>
    </row>
    <row r="27" spans="1:13">
      <c r="A27" s="25" t="s">
        <v>285</v>
      </c>
      <c r="B27" s="26" t="s">
        <v>286</v>
      </c>
      <c r="C27" s="26" t="s">
        <v>287</v>
      </c>
      <c r="D27" s="26" t="s">
        <v>748</v>
      </c>
      <c r="E27" s="27">
        <v>42194</v>
      </c>
      <c r="F27" s="26" t="s">
        <v>749</v>
      </c>
      <c r="G27" s="27">
        <v>42203</v>
      </c>
      <c r="H27" s="27">
        <v>42203</v>
      </c>
      <c r="I27" s="26" t="s">
        <v>252</v>
      </c>
      <c r="J27" s="26" t="s">
        <v>67</v>
      </c>
      <c r="K27" s="121"/>
      <c r="L27" s="121">
        <v>54.01</v>
      </c>
      <c r="M27" s="31"/>
    </row>
    <row r="28" spans="1:13">
      <c r="A28" s="25" t="s">
        <v>578</v>
      </c>
      <c r="B28" s="26" t="s">
        <v>579</v>
      </c>
      <c r="C28" s="26" t="s">
        <v>580</v>
      </c>
      <c r="D28" s="26" t="s">
        <v>748</v>
      </c>
      <c r="E28" s="27">
        <v>42194</v>
      </c>
      <c r="F28" s="26" t="s">
        <v>749</v>
      </c>
      <c r="G28" s="27">
        <v>42203</v>
      </c>
      <c r="H28" s="27">
        <v>42203</v>
      </c>
      <c r="I28" s="26" t="s">
        <v>252</v>
      </c>
      <c r="J28" s="26" t="s">
        <v>67</v>
      </c>
      <c r="K28" s="121"/>
      <c r="L28" s="121">
        <v>54.01</v>
      </c>
      <c r="M28" s="31"/>
    </row>
    <row r="29" spans="1:13">
      <c r="A29" s="25" t="s">
        <v>279</v>
      </c>
      <c r="B29" s="26" t="s">
        <v>280</v>
      </c>
      <c r="C29" s="26" t="s">
        <v>281</v>
      </c>
      <c r="D29" s="26" t="s">
        <v>748</v>
      </c>
      <c r="E29" s="27">
        <v>42194</v>
      </c>
      <c r="F29" s="26" t="s">
        <v>749</v>
      </c>
      <c r="G29" s="27">
        <v>42203</v>
      </c>
      <c r="H29" s="27">
        <v>42203</v>
      </c>
      <c r="I29" s="26" t="s">
        <v>252</v>
      </c>
      <c r="J29" s="26" t="s">
        <v>67</v>
      </c>
      <c r="K29" s="121"/>
      <c r="L29" s="121">
        <v>54.01</v>
      </c>
      <c r="M29" s="31"/>
    </row>
    <row r="30" spans="1:13" ht="25.5">
      <c r="A30" s="25" t="s">
        <v>465</v>
      </c>
      <c r="B30" s="26" t="s">
        <v>595</v>
      </c>
      <c r="C30" s="26" t="s">
        <v>51</v>
      </c>
      <c r="D30" s="26" t="s">
        <v>750</v>
      </c>
      <c r="E30" s="27">
        <v>42200</v>
      </c>
      <c r="F30" s="26" t="s">
        <v>751</v>
      </c>
      <c r="G30" s="27">
        <v>42208</v>
      </c>
      <c r="H30" s="27">
        <v>42208</v>
      </c>
      <c r="I30" s="26" t="s">
        <v>752</v>
      </c>
      <c r="J30" s="26" t="s">
        <v>20</v>
      </c>
      <c r="K30" s="121"/>
      <c r="L30" s="121">
        <v>17.52</v>
      </c>
      <c r="M30" s="31"/>
    </row>
    <row r="31" spans="1:13" ht="25.5">
      <c r="A31" s="25" t="s">
        <v>465</v>
      </c>
      <c r="B31" s="26" t="s">
        <v>595</v>
      </c>
      <c r="C31" s="26" t="s">
        <v>51</v>
      </c>
      <c r="D31" s="26" t="s">
        <v>750</v>
      </c>
      <c r="E31" s="27">
        <v>42200</v>
      </c>
      <c r="F31" s="26" t="s">
        <v>753</v>
      </c>
      <c r="G31" s="27">
        <v>42194</v>
      </c>
      <c r="H31" s="27">
        <v>42194</v>
      </c>
      <c r="I31" s="26" t="s">
        <v>752</v>
      </c>
      <c r="J31" s="26" t="s">
        <v>307</v>
      </c>
      <c r="K31" s="121"/>
      <c r="L31" s="121">
        <v>17.52</v>
      </c>
      <c r="M31" s="31"/>
    </row>
    <row r="32" spans="1:13" ht="25.5">
      <c r="A32" s="25" t="s">
        <v>55</v>
      </c>
      <c r="B32" s="26" t="s">
        <v>56</v>
      </c>
      <c r="C32" s="26" t="s">
        <v>57</v>
      </c>
      <c r="D32" s="26" t="s">
        <v>750</v>
      </c>
      <c r="E32" s="27">
        <v>42200</v>
      </c>
      <c r="F32" s="26" t="s">
        <v>753</v>
      </c>
      <c r="G32" s="27">
        <v>42194</v>
      </c>
      <c r="H32" s="27">
        <v>42194</v>
      </c>
      <c r="I32" s="26" t="s">
        <v>752</v>
      </c>
      <c r="J32" s="26" t="s">
        <v>307</v>
      </c>
      <c r="K32" s="121"/>
      <c r="L32" s="121">
        <v>17.52</v>
      </c>
      <c r="M32" s="31"/>
    </row>
    <row r="33" spans="1:14" ht="25.5">
      <c r="A33" s="25" t="s">
        <v>55</v>
      </c>
      <c r="B33" s="26" t="s">
        <v>56</v>
      </c>
      <c r="C33" s="26" t="s">
        <v>57</v>
      </c>
      <c r="D33" s="26" t="s">
        <v>750</v>
      </c>
      <c r="E33" s="27">
        <v>42200</v>
      </c>
      <c r="F33" s="26" t="s">
        <v>751</v>
      </c>
      <c r="G33" s="27">
        <v>42208</v>
      </c>
      <c r="H33" s="27">
        <v>42208</v>
      </c>
      <c r="I33" s="26" t="s">
        <v>752</v>
      </c>
      <c r="J33" s="26" t="s">
        <v>307</v>
      </c>
      <c r="K33" s="121"/>
      <c r="L33" s="121">
        <v>17.52</v>
      </c>
      <c r="M33" s="31"/>
    </row>
    <row r="34" spans="1:14" ht="25.5">
      <c r="A34" s="25" t="s">
        <v>465</v>
      </c>
      <c r="B34" s="26" t="s">
        <v>50</v>
      </c>
      <c r="C34" s="26" t="s">
        <v>51</v>
      </c>
      <c r="D34" s="26" t="s">
        <v>698</v>
      </c>
      <c r="E34" s="27">
        <v>42200</v>
      </c>
      <c r="F34" s="26" t="s">
        <v>550</v>
      </c>
      <c r="G34" s="27">
        <v>42215</v>
      </c>
      <c r="H34" s="27">
        <v>42215</v>
      </c>
      <c r="I34" s="26" t="s">
        <v>754</v>
      </c>
      <c r="J34" s="26" t="s">
        <v>307</v>
      </c>
      <c r="K34" s="121"/>
      <c r="L34" s="121">
        <v>17.52</v>
      </c>
      <c r="M34" s="31"/>
    </row>
    <row r="35" spans="1:14" ht="25.5">
      <c r="A35" s="25" t="s">
        <v>55</v>
      </c>
      <c r="B35" s="26" t="s">
        <v>56</v>
      </c>
      <c r="C35" s="26" t="s">
        <v>57</v>
      </c>
      <c r="D35" s="26" t="s">
        <v>698</v>
      </c>
      <c r="E35" s="27">
        <v>42200</v>
      </c>
      <c r="F35" s="26" t="s">
        <v>550</v>
      </c>
      <c r="G35" s="27">
        <v>42215</v>
      </c>
      <c r="H35" s="27">
        <v>42215</v>
      </c>
      <c r="I35" s="26" t="s">
        <v>754</v>
      </c>
      <c r="J35" s="26" t="s">
        <v>307</v>
      </c>
      <c r="K35" s="121"/>
      <c r="L35" s="121">
        <v>17.52</v>
      </c>
      <c r="M35" s="31"/>
    </row>
    <row r="36" spans="1:14" ht="25.5">
      <c r="A36" s="25" t="s">
        <v>469</v>
      </c>
      <c r="B36" s="26" t="s">
        <v>64</v>
      </c>
      <c r="C36" s="26" t="s">
        <v>65</v>
      </c>
      <c r="D36" s="26" t="s">
        <v>698</v>
      </c>
      <c r="E36" s="27">
        <v>42200</v>
      </c>
      <c r="F36" s="26" t="s">
        <v>550</v>
      </c>
      <c r="G36" s="27">
        <v>42215</v>
      </c>
      <c r="H36" s="27">
        <v>42215</v>
      </c>
      <c r="I36" s="26" t="s">
        <v>754</v>
      </c>
      <c r="J36" s="26" t="s">
        <v>307</v>
      </c>
      <c r="K36" s="121"/>
      <c r="L36" s="121">
        <v>17.52</v>
      </c>
      <c r="M36" s="31"/>
    </row>
    <row r="37" spans="1:14">
      <c r="A37" s="25" t="s">
        <v>350</v>
      </c>
      <c r="B37" s="26" t="s">
        <v>351</v>
      </c>
      <c r="C37" s="26" t="s">
        <v>747</v>
      </c>
      <c r="D37" s="26" t="s">
        <v>755</v>
      </c>
      <c r="E37" s="27">
        <v>42200</v>
      </c>
      <c r="F37" s="26" t="s">
        <v>348</v>
      </c>
      <c r="G37" s="27">
        <v>42210</v>
      </c>
      <c r="H37" s="27">
        <v>42210</v>
      </c>
      <c r="I37" s="26" t="s">
        <v>252</v>
      </c>
      <c r="J37" s="26" t="s">
        <v>67</v>
      </c>
      <c r="K37" s="121"/>
      <c r="L37" s="121">
        <v>54.01</v>
      </c>
      <c r="M37" s="31"/>
    </row>
    <row r="38" spans="1:14">
      <c r="A38" s="25" t="s">
        <v>285</v>
      </c>
      <c r="B38" s="26" t="s">
        <v>286</v>
      </c>
      <c r="C38" s="26" t="s">
        <v>287</v>
      </c>
      <c r="D38" s="26" t="s">
        <v>755</v>
      </c>
      <c r="E38" s="27">
        <v>42200</v>
      </c>
      <c r="F38" s="26" t="s">
        <v>467</v>
      </c>
      <c r="G38" s="27">
        <v>42210</v>
      </c>
      <c r="H38" s="27">
        <v>42210</v>
      </c>
      <c r="I38" s="26" t="s">
        <v>252</v>
      </c>
      <c r="J38" s="26" t="s">
        <v>67</v>
      </c>
      <c r="K38" s="121"/>
      <c r="L38" s="121">
        <v>54.01</v>
      </c>
      <c r="M38" s="31"/>
    </row>
    <row r="39" spans="1:14" ht="25.5">
      <c r="A39" s="25" t="s">
        <v>449</v>
      </c>
      <c r="B39" s="26" t="s">
        <v>450</v>
      </c>
      <c r="C39" s="26" t="s">
        <v>451</v>
      </c>
      <c r="D39" s="26" t="s">
        <v>766</v>
      </c>
      <c r="E39" s="27">
        <v>42214</v>
      </c>
      <c r="F39" s="26" t="s">
        <v>767</v>
      </c>
      <c r="G39" s="27">
        <v>42213</v>
      </c>
      <c r="H39" s="27">
        <v>42213</v>
      </c>
      <c r="I39" s="26" t="s">
        <v>768</v>
      </c>
      <c r="J39" s="26" t="s">
        <v>307</v>
      </c>
      <c r="K39" s="121"/>
      <c r="L39" s="121">
        <v>17.52</v>
      </c>
      <c r="M39" s="31"/>
    </row>
    <row r="40" spans="1:14" ht="25.5">
      <c r="A40" s="25" t="s">
        <v>449</v>
      </c>
      <c r="B40" s="26" t="s">
        <v>450</v>
      </c>
      <c r="C40" s="26" t="s">
        <v>451</v>
      </c>
      <c r="D40" s="26" t="s">
        <v>766</v>
      </c>
      <c r="E40" s="27">
        <v>42214</v>
      </c>
      <c r="F40" s="26" t="s">
        <v>769</v>
      </c>
      <c r="G40" s="27">
        <v>42214</v>
      </c>
      <c r="H40" s="27">
        <v>42214</v>
      </c>
      <c r="I40" s="26" t="s">
        <v>768</v>
      </c>
      <c r="J40" s="26" t="s">
        <v>307</v>
      </c>
      <c r="K40" s="121"/>
      <c r="L40" s="121">
        <v>17.52</v>
      </c>
      <c r="M40" s="31"/>
    </row>
    <row r="41" spans="1:14" ht="25.5">
      <c r="A41" s="25" t="s">
        <v>449</v>
      </c>
      <c r="B41" s="26" t="s">
        <v>450</v>
      </c>
      <c r="C41" s="26" t="s">
        <v>451</v>
      </c>
      <c r="D41" s="26" t="s">
        <v>766</v>
      </c>
      <c r="E41" s="27">
        <v>42214</v>
      </c>
      <c r="F41" s="26" t="s">
        <v>770</v>
      </c>
      <c r="G41" s="27">
        <v>42215</v>
      </c>
      <c r="H41" s="27">
        <v>42215</v>
      </c>
      <c r="I41" s="26" t="s">
        <v>768</v>
      </c>
      <c r="J41" s="26" t="s">
        <v>307</v>
      </c>
      <c r="K41" s="121"/>
      <c r="L41" s="121">
        <v>17.52</v>
      </c>
      <c r="M41" s="31"/>
    </row>
    <row r="42" spans="1:14">
      <c r="A42" s="131" t="s">
        <v>279</v>
      </c>
      <c r="B42" s="132" t="s">
        <v>280</v>
      </c>
      <c r="C42" s="132" t="s">
        <v>281</v>
      </c>
      <c r="D42" s="133" t="s">
        <v>778</v>
      </c>
      <c r="E42" s="134">
        <v>42187</v>
      </c>
      <c r="F42" s="132" t="s">
        <v>441</v>
      </c>
      <c r="G42" s="135">
        <v>42188</v>
      </c>
      <c r="H42" s="135">
        <v>42188</v>
      </c>
      <c r="I42" s="133" t="s">
        <v>252</v>
      </c>
      <c r="J42" s="133" t="s">
        <v>307</v>
      </c>
      <c r="K42" s="132"/>
      <c r="L42" s="133">
        <v>17.52</v>
      </c>
      <c r="M42" s="132"/>
      <c r="N42" t="s">
        <v>859</v>
      </c>
    </row>
    <row r="43" spans="1:14">
      <c r="A43" s="131" t="s">
        <v>414</v>
      </c>
      <c r="B43" s="132" t="s">
        <v>415</v>
      </c>
      <c r="C43" s="132" t="s">
        <v>416</v>
      </c>
      <c r="D43" s="133" t="s">
        <v>778</v>
      </c>
      <c r="E43" s="134">
        <v>42187</v>
      </c>
      <c r="F43" s="132" t="s">
        <v>441</v>
      </c>
      <c r="G43" s="135">
        <v>42188</v>
      </c>
      <c r="H43" s="135">
        <v>42188</v>
      </c>
      <c r="I43" s="133" t="s">
        <v>252</v>
      </c>
      <c r="J43" s="133" t="s">
        <v>307</v>
      </c>
      <c r="K43" s="132"/>
      <c r="L43" s="133">
        <v>17.52</v>
      </c>
      <c r="M43" s="132"/>
    </row>
  </sheetData>
  <mergeCells count="2">
    <mergeCell ref="A1:M1"/>
    <mergeCell ref="A2:M2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workbookViewId="0">
      <selection activeCell="E10" sqref="E10"/>
    </sheetView>
  </sheetViews>
  <sheetFormatPr defaultRowHeight="12.75"/>
  <cols>
    <col min="1" max="1" width="31.42578125" style="53"/>
    <col min="2" max="2" width="11.42578125" style="13" bestFit="1" customWidth="1"/>
    <col min="3" max="3" width="15.5703125" style="13" bestFit="1" customWidth="1"/>
    <col min="4" max="4" width="21" style="13" bestFit="1" customWidth="1"/>
    <col min="5" max="5" width="14.28515625" style="13" bestFit="1" customWidth="1"/>
    <col min="6" max="6" width="35.28515625" style="51" bestFit="1" customWidth="1"/>
    <col min="7" max="7" width="8.7109375" style="51" bestFit="1" customWidth="1"/>
    <col min="8" max="8" width="9" style="51" bestFit="1" customWidth="1"/>
    <col min="9" max="9" width="39.7109375" style="51" bestFit="1" customWidth="1"/>
    <col min="10" max="10" width="12.42578125" style="51" bestFit="1" customWidth="1"/>
    <col min="11" max="11" width="12.140625" style="51" bestFit="1" customWidth="1"/>
    <col min="12" max="12" width="9.28515625" style="51" bestFit="1" customWidth="1"/>
    <col min="13" max="13" width="19.5703125" style="13" bestFit="1" customWidth="1"/>
    <col min="14" max="14" width="15.28515625"/>
    <col min="15" max="1025" width="11.5703125"/>
  </cols>
  <sheetData>
    <row r="1" spans="1:13" ht="92.2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3.25" customHeight="1">
      <c r="A2" s="149" t="s">
        <v>860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52"/>
      <c r="B3" s="12"/>
      <c r="C3" s="12"/>
      <c r="D3" s="12"/>
      <c r="E3" s="12"/>
      <c r="F3" s="14"/>
      <c r="G3" s="14"/>
      <c r="H3" s="14"/>
      <c r="I3" s="14"/>
      <c r="J3" s="14"/>
      <c r="K3" s="14"/>
      <c r="L3" s="14"/>
      <c r="M3" s="12"/>
    </row>
    <row r="4" spans="1:13" ht="78.75">
      <c r="A4" s="126" t="s">
        <v>1</v>
      </c>
      <c r="B4" s="54" t="s">
        <v>2</v>
      </c>
      <c r="C4" s="54" t="s">
        <v>3</v>
      </c>
      <c r="D4" s="54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4" t="s">
        <v>13</v>
      </c>
    </row>
    <row r="5" spans="1:13" ht="25.5">
      <c r="A5" s="25" t="s">
        <v>449</v>
      </c>
      <c r="B5" s="26" t="s">
        <v>450</v>
      </c>
      <c r="C5" s="26" t="s">
        <v>451</v>
      </c>
      <c r="D5" s="26" t="s">
        <v>763</v>
      </c>
      <c r="E5" s="27">
        <v>42212</v>
      </c>
      <c r="F5" s="26" t="s">
        <v>764</v>
      </c>
      <c r="G5" s="27">
        <v>42221</v>
      </c>
      <c r="H5" s="27">
        <v>42221</v>
      </c>
      <c r="I5" s="26" t="s">
        <v>765</v>
      </c>
      <c r="J5" s="26" t="s">
        <v>307</v>
      </c>
      <c r="K5" s="121"/>
      <c r="L5" s="121">
        <v>17.52</v>
      </c>
      <c r="M5" s="31"/>
    </row>
    <row r="6" spans="1:13" ht="25.5">
      <c r="A6" s="25" t="s">
        <v>449</v>
      </c>
      <c r="B6" s="26" t="s">
        <v>450</v>
      </c>
      <c r="C6" s="26" t="s">
        <v>451</v>
      </c>
      <c r="D6" s="26" t="s">
        <v>763</v>
      </c>
      <c r="E6" s="27">
        <v>42212</v>
      </c>
      <c r="F6" s="26" t="s">
        <v>431</v>
      </c>
      <c r="G6" s="27">
        <v>42227</v>
      </c>
      <c r="H6" s="27">
        <v>42227</v>
      </c>
      <c r="I6" s="26" t="s">
        <v>765</v>
      </c>
      <c r="J6" s="26" t="s">
        <v>307</v>
      </c>
      <c r="K6" s="121"/>
      <c r="L6" s="121">
        <v>17.52</v>
      </c>
      <c r="M6" s="31"/>
    </row>
    <row r="7" spans="1:13">
      <c r="A7" s="25" t="s">
        <v>771</v>
      </c>
      <c r="B7" s="26" t="s">
        <v>579</v>
      </c>
      <c r="C7" s="26" t="s">
        <v>580</v>
      </c>
      <c r="D7" s="26" t="s">
        <v>772</v>
      </c>
      <c r="E7" s="27">
        <v>42212</v>
      </c>
      <c r="F7" s="26" t="s">
        <v>773</v>
      </c>
      <c r="G7" s="27">
        <v>42217</v>
      </c>
      <c r="H7" s="27">
        <v>42217</v>
      </c>
      <c r="I7" s="26" t="s">
        <v>252</v>
      </c>
      <c r="J7" s="26" t="s">
        <v>624</v>
      </c>
      <c r="K7" s="121"/>
      <c r="L7" s="121">
        <v>54.01</v>
      </c>
      <c r="M7" s="31"/>
    </row>
    <row r="8" spans="1:13">
      <c r="A8" s="25" t="s">
        <v>290</v>
      </c>
      <c r="B8" s="26" t="s">
        <v>291</v>
      </c>
      <c r="C8" s="26" t="s">
        <v>626</v>
      </c>
      <c r="D8" s="26" t="s">
        <v>774</v>
      </c>
      <c r="E8" s="27">
        <v>42212</v>
      </c>
      <c r="F8" s="26" t="s">
        <v>773</v>
      </c>
      <c r="G8" s="27">
        <v>42217</v>
      </c>
      <c r="H8" s="27">
        <v>42217</v>
      </c>
      <c r="I8" s="26" t="s">
        <v>252</v>
      </c>
      <c r="J8" s="26" t="s">
        <v>624</v>
      </c>
      <c r="K8" s="121"/>
      <c r="L8" s="121">
        <v>54.01</v>
      </c>
      <c r="M8" s="31"/>
    </row>
    <row r="9" spans="1:13">
      <c r="A9" s="25" t="s">
        <v>282</v>
      </c>
      <c r="B9" s="26" t="s">
        <v>283</v>
      </c>
      <c r="C9" s="26" t="s">
        <v>284</v>
      </c>
      <c r="D9" s="26" t="s">
        <v>775</v>
      </c>
      <c r="E9" s="27">
        <v>42212</v>
      </c>
      <c r="F9" s="26" t="s">
        <v>773</v>
      </c>
      <c r="G9" s="27">
        <v>42217</v>
      </c>
      <c r="H9" s="27">
        <v>42217</v>
      </c>
      <c r="I9" s="26" t="s">
        <v>252</v>
      </c>
      <c r="J9" s="26" t="s">
        <v>624</v>
      </c>
      <c r="K9" s="121"/>
      <c r="L9" s="121">
        <v>54.01</v>
      </c>
      <c r="M9" s="31"/>
    </row>
    <row r="10" spans="1:13">
      <c r="A10" s="25" t="s">
        <v>574</v>
      </c>
      <c r="B10" s="26" t="s">
        <v>293</v>
      </c>
      <c r="C10" s="26" t="s">
        <v>294</v>
      </c>
      <c r="D10" s="26" t="s">
        <v>774</v>
      </c>
      <c r="E10" s="27">
        <v>42212</v>
      </c>
      <c r="F10" s="26" t="s">
        <v>773</v>
      </c>
      <c r="G10" s="27">
        <v>42217</v>
      </c>
      <c r="H10" s="27">
        <v>42217</v>
      </c>
      <c r="I10" s="26" t="s">
        <v>252</v>
      </c>
      <c r="J10" s="26" t="s">
        <v>624</v>
      </c>
      <c r="K10" s="121"/>
      <c r="L10" s="121">
        <v>54.01</v>
      </c>
      <c r="M10" s="31"/>
    </row>
    <row r="11" spans="1:13" ht="25.5">
      <c r="A11" s="120" t="s">
        <v>274</v>
      </c>
      <c r="B11" s="125" t="s">
        <v>627</v>
      </c>
      <c r="C11" s="125" t="s">
        <v>628</v>
      </c>
      <c r="D11" s="26" t="s">
        <v>776</v>
      </c>
      <c r="E11" s="123">
        <v>42212</v>
      </c>
      <c r="F11" s="26" t="s">
        <v>777</v>
      </c>
      <c r="G11" s="27">
        <v>42217</v>
      </c>
      <c r="H11" s="27">
        <v>42217</v>
      </c>
      <c r="I11" s="26" t="s">
        <v>252</v>
      </c>
      <c r="J11" s="26" t="s">
        <v>624</v>
      </c>
      <c r="K11" s="26"/>
      <c r="L11" s="121">
        <v>54.01</v>
      </c>
      <c r="M11" s="31"/>
    </row>
    <row r="12" spans="1:13" ht="25.5">
      <c r="A12" s="120" t="s">
        <v>254</v>
      </c>
      <c r="B12" s="125" t="s">
        <v>255</v>
      </c>
      <c r="C12" s="125" t="s">
        <v>256</v>
      </c>
      <c r="D12" s="26" t="s">
        <v>776</v>
      </c>
      <c r="E12" s="123">
        <v>42212</v>
      </c>
      <c r="F12" s="26" t="s">
        <v>777</v>
      </c>
      <c r="G12" s="27">
        <v>42217</v>
      </c>
      <c r="H12" s="27">
        <v>42217</v>
      </c>
      <c r="I12" s="26" t="s">
        <v>252</v>
      </c>
      <c r="J12" s="26" t="s">
        <v>624</v>
      </c>
      <c r="K12" s="26"/>
      <c r="L12" s="121">
        <v>54.01</v>
      </c>
      <c r="M12" s="31"/>
    </row>
    <row r="13" spans="1:13" ht="25.5">
      <c r="A13" s="120" t="s">
        <v>378</v>
      </c>
      <c r="B13" s="125" t="s">
        <v>379</v>
      </c>
      <c r="C13" s="57" t="s">
        <v>380</v>
      </c>
      <c r="D13" s="26" t="s">
        <v>776</v>
      </c>
      <c r="E13" s="123">
        <v>42212</v>
      </c>
      <c r="F13" s="26" t="s">
        <v>777</v>
      </c>
      <c r="G13" s="27">
        <v>42217</v>
      </c>
      <c r="H13" s="27">
        <v>42217</v>
      </c>
      <c r="I13" s="26" t="s">
        <v>252</v>
      </c>
      <c r="J13" s="26" t="s">
        <v>624</v>
      </c>
      <c r="K13" s="26"/>
      <c r="L13" s="121">
        <v>54.01</v>
      </c>
      <c r="M13" s="31"/>
    </row>
    <row r="14" spans="1:13" ht="25.5">
      <c r="A14" s="120" t="s">
        <v>279</v>
      </c>
      <c r="B14" s="125" t="s">
        <v>280</v>
      </c>
      <c r="C14" s="125" t="s">
        <v>281</v>
      </c>
      <c r="D14" s="26" t="s">
        <v>776</v>
      </c>
      <c r="E14" s="123">
        <v>42212</v>
      </c>
      <c r="F14" s="26" t="s">
        <v>777</v>
      </c>
      <c r="G14" s="27">
        <v>42217</v>
      </c>
      <c r="H14" s="27">
        <v>42217</v>
      </c>
      <c r="I14" s="26" t="s">
        <v>252</v>
      </c>
      <c r="J14" s="26" t="s">
        <v>624</v>
      </c>
      <c r="K14" s="26"/>
      <c r="L14" s="121">
        <v>54.01</v>
      </c>
      <c r="M14" s="31"/>
    </row>
    <row r="15" spans="1:13" ht="25.5">
      <c r="A15" s="120" t="s">
        <v>414</v>
      </c>
      <c r="B15" s="125" t="s">
        <v>415</v>
      </c>
      <c r="C15" s="125" t="s">
        <v>416</v>
      </c>
      <c r="D15" s="26" t="s">
        <v>780</v>
      </c>
      <c r="E15" s="123">
        <v>42214</v>
      </c>
      <c r="F15" s="26" t="s">
        <v>781</v>
      </c>
      <c r="G15" s="27">
        <v>42226</v>
      </c>
      <c r="H15" s="27">
        <v>42230</v>
      </c>
      <c r="I15" s="26" t="s">
        <v>782</v>
      </c>
      <c r="J15" s="26" t="s">
        <v>783</v>
      </c>
      <c r="K15" s="26"/>
      <c r="L15" s="121">
        <v>233.56</v>
      </c>
      <c r="M15" s="31"/>
    </row>
    <row r="16" spans="1:13" ht="25.5">
      <c r="A16" s="120" t="s">
        <v>254</v>
      </c>
      <c r="B16" s="125" t="s">
        <v>255</v>
      </c>
      <c r="C16" s="125" t="s">
        <v>256</v>
      </c>
      <c r="D16" s="26" t="s">
        <v>780</v>
      </c>
      <c r="E16" s="123">
        <v>42214</v>
      </c>
      <c r="F16" s="26" t="s">
        <v>781</v>
      </c>
      <c r="G16" s="27">
        <v>42226</v>
      </c>
      <c r="H16" s="27">
        <v>42230</v>
      </c>
      <c r="I16" s="26" t="s">
        <v>782</v>
      </c>
      <c r="J16" s="26" t="s">
        <v>783</v>
      </c>
      <c r="K16" s="26"/>
      <c r="L16" s="121">
        <v>233.56</v>
      </c>
      <c r="M16" s="31"/>
    </row>
    <row r="17" spans="1:13">
      <c r="A17" s="120" t="s">
        <v>784</v>
      </c>
      <c r="B17" s="125" t="s">
        <v>706</v>
      </c>
      <c r="C17" s="125" t="s">
        <v>707</v>
      </c>
      <c r="D17" s="26" t="s">
        <v>785</v>
      </c>
      <c r="E17" s="123">
        <v>42220</v>
      </c>
      <c r="F17" s="26" t="s">
        <v>381</v>
      </c>
      <c r="G17" s="27">
        <v>42221</v>
      </c>
      <c r="H17" s="27">
        <v>42221</v>
      </c>
      <c r="I17" s="26" t="s">
        <v>786</v>
      </c>
      <c r="J17" s="26" t="s">
        <v>307</v>
      </c>
      <c r="K17" s="26"/>
      <c r="L17" s="121">
        <v>17.52</v>
      </c>
      <c r="M17" s="31"/>
    </row>
    <row r="18" spans="1:13" ht="38.25">
      <c r="A18" s="120" t="s">
        <v>541</v>
      </c>
      <c r="B18" s="125" t="s">
        <v>50</v>
      </c>
      <c r="C18" s="125" t="s">
        <v>51</v>
      </c>
      <c r="D18" s="26" t="s">
        <v>787</v>
      </c>
      <c r="E18" s="123">
        <v>42219</v>
      </c>
      <c r="F18" s="26" t="s">
        <v>788</v>
      </c>
      <c r="G18" s="27">
        <v>42220</v>
      </c>
      <c r="H18" s="27">
        <v>42221</v>
      </c>
      <c r="I18" s="26" t="s">
        <v>789</v>
      </c>
      <c r="J18" s="26" t="s">
        <v>624</v>
      </c>
      <c r="K18" s="26"/>
      <c r="L18" s="121">
        <v>54.01</v>
      </c>
      <c r="M18" s="31"/>
    </row>
    <row r="19" spans="1:13" ht="25.5">
      <c r="A19" s="120" t="s">
        <v>350</v>
      </c>
      <c r="B19" s="125" t="s">
        <v>351</v>
      </c>
      <c r="C19" s="125" t="s">
        <v>747</v>
      </c>
      <c r="D19" s="26" t="s">
        <v>790</v>
      </c>
      <c r="E19" s="123">
        <v>42219</v>
      </c>
      <c r="F19" s="26" t="s">
        <v>791</v>
      </c>
      <c r="G19" s="27">
        <v>42224</v>
      </c>
      <c r="H19" s="27">
        <v>42224</v>
      </c>
      <c r="I19" s="26" t="s">
        <v>792</v>
      </c>
      <c r="J19" s="26" t="s">
        <v>624</v>
      </c>
      <c r="K19" s="26"/>
      <c r="L19" s="121">
        <v>54.01</v>
      </c>
      <c r="M19" s="31"/>
    </row>
    <row r="20" spans="1:13" ht="25.5">
      <c r="A20" s="120" t="s">
        <v>793</v>
      </c>
      <c r="B20" s="125" t="s">
        <v>794</v>
      </c>
      <c r="C20" s="125" t="s">
        <v>795</v>
      </c>
      <c r="D20" s="26" t="s">
        <v>790</v>
      </c>
      <c r="E20" s="123">
        <v>42219</v>
      </c>
      <c r="F20" s="26" t="s">
        <v>791</v>
      </c>
      <c r="G20" s="27">
        <v>42224</v>
      </c>
      <c r="H20" s="27">
        <v>42224</v>
      </c>
      <c r="I20" s="26" t="s">
        <v>792</v>
      </c>
      <c r="J20" s="26" t="s">
        <v>624</v>
      </c>
      <c r="K20" s="26"/>
      <c r="L20" s="121">
        <v>54.01</v>
      </c>
      <c r="M20" s="31"/>
    </row>
    <row r="21" spans="1:13" ht="25.5">
      <c r="A21" s="120" t="s">
        <v>285</v>
      </c>
      <c r="B21" s="125" t="s">
        <v>286</v>
      </c>
      <c r="C21" s="125" t="s">
        <v>287</v>
      </c>
      <c r="D21" s="26" t="s">
        <v>790</v>
      </c>
      <c r="E21" s="123">
        <v>42219</v>
      </c>
      <c r="F21" s="26" t="s">
        <v>791</v>
      </c>
      <c r="G21" s="27">
        <v>42224</v>
      </c>
      <c r="H21" s="27">
        <v>42224</v>
      </c>
      <c r="I21" s="26" t="s">
        <v>792</v>
      </c>
      <c r="J21" s="26" t="s">
        <v>624</v>
      </c>
      <c r="K21" s="26"/>
      <c r="L21" s="121">
        <v>54.01</v>
      </c>
      <c r="M21" s="31"/>
    </row>
    <row r="22" spans="1:13" ht="25.5">
      <c r="A22" s="120" t="s">
        <v>254</v>
      </c>
      <c r="B22" s="125" t="s">
        <v>255</v>
      </c>
      <c r="C22" s="125" t="s">
        <v>256</v>
      </c>
      <c r="D22" s="26" t="s">
        <v>790</v>
      </c>
      <c r="E22" s="123">
        <v>42219</v>
      </c>
      <c r="F22" s="26" t="s">
        <v>791</v>
      </c>
      <c r="G22" s="27">
        <v>42224</v>
      </c>
      <c r="H22" s="27">
        <v>42224</v>
      </c>
      <c r="I22" s="26" t="s">
        <v>792</v>
      </c>
      <c r="J22" s="26" t="s">
        <v>624</v>
      </c>
      <c r="K22" s="26"/>
      <c r="L22" s="121">
        <v>54.01</v>
      </c>
      <c r="M22" s="31"/>
    </row>
    <row r="23" spans="1:13" ht="25.5">
      <c r="A23" s="120" t="s">
        <v>14</v>
      </c>
      <c r="B23" s="125" t="s">
        <v>15</v>
      </c>
      <c r="C23" s="125" t="s">
        <v>16</v>
      </c>
      <c r="D23" s="31" t="s">
        <v>796</v>
      </c>
      <c r="E23" s="123">
        <v>42222</v>
      </c>
      <c r="F23" s="26" t="s">
        <v>399</v>
      </c>
      <c r="G23" s="127">
        <v>42223</v>
      </c>
      <c r="H23" s="127">
        <v>42223</v>
      </c>
      <c r="I23" s="26" t="s">
        <v>224</v>
      </c>
      <c r="J23" s="26" t="s">
        <v>307</v>
      </c>
      <c r="K23" s="26"/>
      <c r="L23" s="26">
        <v>17.52</v>
      </c>
      <c r="M23" s="31"/>
    </row>
    <row r="24" spans="1:13" ht="25.5">
      <c r="A24" s="120" t="s">
        <v>14</v>
      </c>
      <c r="B24" s="125" t="s">
        <v>15</v>
      </c>
      <c r="C24" s="125" t="s">
        <v>16</v>
      </c>
      <c r="D24" s="31" t="s">
        <v>797</v>
      </c>
      <c r="E24" s="123">
        <v>42227</v>
      </c>
      <c r="F24" s="26" t="s">
        <v>798</v>
      </c>
      <c r="G24" s="127">
        <v>42233</v>
      </c>
      <c r="H24" s="127">
        <v>42233</v>
      </c>
      <c r="I24" s="26" t="s">
        <v>799</v>
      </c>
      <c r="J24" s="26" t="s">
        <v>861</v>
      </c>
      <c r="K24" s="26"/>
      <c r="L24" s="26">
        <v>233.56</v>
      </c>
      <c r="M24" s="31"/>
    </row>
    <row r="25" spans="1:13" ht="25.5">
      <c r="A25" s="120" t="s">
        <v>274</v>
      </c>
      <c r="B25" s="125" t="s">
        <v>627</v>
      </c>
      <c r="C25" s="125" t="s">
        <v>628</v>
      </c>
      <c r="D25" s="31" t="s">
        <v>801</v>
      </c>
      <c r="E25" s="123">
        <v>42226</v>
      </c>
      <c r="F25" s="26" t="s">
        <v>802</v>
      </c>
      <c r="G25" s="127">
        <v>42231</v>
      </c>
      <c r="H25" s="127">
        <v>42231</v>
      </c>
      <c r="I25" s="26" t="s">
        <v>252</v>
      </c>
      <c r="J25" s="26" t="s">
        <v>624</v>
      </c>
      <c r="K25" s="26"/>
      <c r="L25" s="26">
        <v>54.01</v>
      </c>
      <c r="M25" s="125"/>
    </row>
    <row r="26" spans="1:13" ht="25.5">
      <c r="A26" s="120" t="s">
        <v>793</v>
      </c>
      <c r="B26" s="125" t="s">
        <v>794</v>
      </c>
      <c r="C26" s="125" t="s">
        <v>795</v>
      </c>
      <c r="D26" s="31" t="s">
        <v>801</v>
      </c>
      <c r="E26" s="123">
        <v>42226</v>
      </c>
      <c r="F26" s="26" t="s">
        <v>802</v>
      </c>
      <c r="G26" s="127">
        <v>42231</v>
      </c>
      <c r="H26" s="127">
        <v>42231</v>
      </c>
      <c r="I26" s="26" t="s">
        <v>252</v>
      </c>
      <c r="J26" s="26" t="s">
        <v>624</v>
      </c>
      <c r="K26" s="26"/>
      <c r="L26" s="26">
        <v>54.01</v>
      </c>
      <c r="M26" s="125"/>
    </row>
    <row r="27" spans="1:13" ht="25.5">
      <c r="A27" s="120" t="s">
        <v>290</v>
      </c>
      <c r="B27" s="125" t="s">
        <v>291</v>
      </c>
      <c r="C27" s="125" t="s">
        <v>626</v>
      </c>
      <c r="D27" s="31" t="s">
        <v>801</v>
      </c>
      <c r="E27" s="123">
        <v>42226</v>
      </c>
      <c r="F27" s="26" t="s">
        <v>802</v>
      </c>
      <c r="G27" s="127">
        <v>42231</v>
      </c>
      <c r="H27" s="127">
        <v>42231</v>
      </c>
      <c r="I27" s="26" t="s">
        <v>252</v>
      </c>
      <c r="J27" s="26" t="s">
        <v>624</v>
      </c>
      <c r="K27" s="26"/>
      <c r="L27" s="26">
        <v>54.01</v>
      </c>
      <c r="M27" s="125"/>
    </row>
    <row r="28" spans="1:13" ht="25.5">
      <c r="A28" s="120" t="s">
        <v>282</v>
      </c>
      <c r="B28" s="125" t="s">
        <v>283</v>
      </c>
      <c r="C28" s="125" t="s">
        <v>284</v>
      </c>
      <c r="D28" s="31" t="s">
        <v>801</v>
      </c>
      <c r="E28" s="123">
        <v>42226</v>
      </c>
      <c r="F28" s="26" t="s">
        <v>802</v>
      </c>
      <c r="G28" s="127">
        <v>42231</v>
      </c>
      <c r="H28" s="127">
        <v>42231</v>
      </c>
      <c r="I28" s="26" t="s">
        <v>252</v>
      </c>
      <c r="J28" s="26" t="s">
        <v>624</v>
      </c>
      <c r="K28" s="26"/>
      <c r="L28" s="26">
        <v>54.01</v>
      </c>
      <c r="M28" s="125"/>
    </row>
    <row r="29" spans="1:13" ht="38.25">
      <c r="A29" s="120" t="s">
        <v>279</v>
      </c>
      <c r="B29" s="125" t="s">
        <v>280</v>
      </c>
      <c r="C29" s="125" t="s">
        <v>281</v>
      </c>
      <c r="D29" s="31" t="s">
        <v>716</v>
      </c>
      <c r="E29" s="123">
        <v>42228</v>
      </c>
      <c r="F29" s="26" t="s">
        <v>862</v>
      </c>
      <c r="G29" s="127">
        <v>42233</v>
      </c>
      <c r="H29" s="127">
        <v>42233</v>
      </c>
      <c r="I29" s="26" t="s">
        <v>863</v>
      </c>
      <c r="J29" s="26" t="s">
        <v>864</v>
      </c>
      <c r="K29" s="26"/>
      <c r="L29" s="26">
        <v>233.56</v>
      </c>
      <c r="M29" s="125"/>
    </row>
    <row r="30" spans="1:13">
      <c r="A30" s="120" t="s">
        <v>803</v>
      </c>
      <c r="B30" s="125" t="s">
        <v>804</v>
      </c>
      <c r="C30" s="125" t="s">
        <v>805</v>
      </c>
      <c r="D30" s="31" t="s">
        <v>806</v>
      </c>
      <c r="E30" s="123">
        <v>42229</v>
      </c>
      <c r="F30" s="26" t="s">
        <v>389</v>
      </c>
      <c r="G30" s="127">
        <v>42241</v>
      </c>
      <c r="H30" s="127">
        <v>42241</v>
      </c>
      <c r="I30" s="26" t="s">
        <v>807</v>
      </c>
      <c r="J30" s="26" t="s">
        <v>307</v>
      </c>
      <c r="K30" s="26"/>
      <c r="L30" s="26">
        <v>17.52</v>
      </c>
      <c r="M30" s="125"/>
    </row>
    <row r="31" spans="1:13">
      <c r="A31" s="120" t="s">
        <v>803</v>
      </c>
      <c r="B31" s="125" t="s">
        <v>804</v>
      </c>
      <c r="C31" s="125" t="s">
        <v>805</v>
      </c>
      <c r="D31" s="31" t="s">
        <v>806</v>
      </c>
      <c r="E31" s="123">
        <v>42229</v>
      </c>
      <c r="F31" s="26" t="s">
        <v>389</v>
      </c>
      <c r="G31" s="127">
        <v>42242</v>
      </c>
      <c r="H31" s="127">
        <v>42242</v>
      </c>
      <c r="I31" s="26" t="s">
        <v>807</v>
      </c>
      <c r="J31" s="26" t="s">
        <v>307</v>
      </c>
      <c r="K31" s="26"/>
      <c r="L31" s="26">
        <v>17.52</v>
      </c>
      <c r="M31" s="125"/>
    </row>
    <row r="32" spans="1:13">
      <c r="A32" s="120" t="s">
        <v>803</v>
      </c>
      <c r="B32" s="125" t="s">
        <v>804</v>
      </c>
      <c r="C32" s="125" t="s">
        <v>805</v>
      </c>
      <c r="D32" s="31" t="s">
        <v>806</v>
      </c>
      <c r="E32" s="123">
        <v>42229</v>
      </c>
      <c r="F32" s="26" t="s">
        <v>389</v>
      </c>
      <c r="G32" s="127">
        <v>42243</v>
      </c>
      <c r="H32" s="127">
        <v>42243</v>
      </c>
      <c r="I32" s="26" t="s">
        <v>807</v>
      </c>
      <c r="J32" s="26" t="s">
        <v>307</v>
      </c>
      <c r="K32" s="26"/>
      <c r="L32" s="26">
        <v>17.52</v>
      </c>
      <c r="M32" s="125"/>
    </row>
    <row r="33" spans="1:13">
      <c r="A33" s="120" t="s">
        <v>808</v>
      </c>
      <c r="B33" s="125" t="s">
        <v>809</v>
      </c>
      <c r="C33" s="125" t="s">
        <v>810</v>
      </c>
      <c r="D33" s="31" t="s">
        <v>806</v>
      </c>
      <c r="E33" s="123">
        <v>42229</v>
      </c>
      <c r="F33" s="26" t="s">
        <v>389</v>
      </c>
      <c r="G33" s="127">
        <v>42241</v>
      </c>
      <c r="H33" s="127">
        <v>42241</v>
      </c>
      <c r="I33" s="26" t="s">
        <v>807</v>
      </c>
      <c r="J33" s="26" t="s">
        <v>307</v>
      </c>
      <c r="K33" s="26"/>
      <c r="L33" s="26">
        <v>17.52</v>
      </c>
      <c r="M33" s="125"/>
    </row>
    <row r="34" spans="1:13">
      <c r="A34" s="120" t="s">
        <v>808</v>
      </c>
      <c r="B34" s="125" t="s">
        <v>809</v>
      </c>
      <c r="C34" s="125" t="s">
        <v>810</v>
      </c>
      <c r="D34" s="31" t="s">
        <v>806</v>
      </c>
      <c r="E34" s="123">
        <v>42229</v>
      </c>
      <c r="F34" s="26" t="s">
        <v>389</v>
      </c>
      <c r="G34" s="127">
        <v>42242</v>
      </c>
      <c r="H34" s="127">
        <v>42242</v>
      </c>
      <c r="I34" s="26" t="s">
        <v>807</v>
      </c>
      <c r="J34" s="26" t="s">
        <v>307</v>
      </c>
      <c r="K34" s="26"/>
      <c r="L34" s="26">
        <v>17.52</v>
      </c>
      <c r="M34" s="125"/>
    </row>
    <row r="35" spans="1:13">
      <c r="A35" s="120" t="s">
        <v>808</v>
      </c>
      <c r="B35" s="125" t="s">
        <v>809</v>
      </c>
      <c r="C35" s="125" t="s">
        <v>810</v>
      </c>
      <c r="D35" s="31" t="s">
        <v>806</v>
      </c>
      <c r="E35" s="123">
        <v>42229</v>
      </c>
      <c r="F35" s="26" t="s">
        <v>389</v>
      </c>
      <c r="G35" s="127">
        <v>42243</v>
      </c>
      <c r="H35" s="127">
        <v>42243</v>
      </c>
      <c r="I35" s="26" t="s">
        <v>807</v>
      </c>
      <c r="J35" s="26" t="s">
        <v>307</v>
      </c>
      <c r="K35" s="26"/>
      <c r="L35" s="26">
        <v>17.52</v>
      </c>
      <c r="M35" s="125"/>
    </row>
    <row r="36" spans="1:13" ht="25.5">
      <c r="A36" s="120" t="s">
        <v>110</v>
      </c>
      <c r="B36" s="31" t="s">
        <v>111</v>
      </c>
      <c r="C36" s="31" t="s">
        <v>112</v>
      </c>
      <c r="D36" s="31" t="s">
        <v>865</v>
      </c>
      <c r="E36" s="123">
        <v>42234</v>
      </c>
      <c r="F36" s="26" t="s">
        <v>738</v>
      </c>
      <c r="G36" s="127">
        <v>42236</v>
      </c>
      <c r="H36" s="127">
        <v>42237</v>
      </c>
      <c r="I36" s="26" t="s">
        <v>812</v>
      </c>
      <c r="J36" s="26" t="s">
        <v>27</v>
      </c>
      <c r="K36" s="26"/>
      <c r="L36" s="26">
        <v>228.08</v>
      </c>
      <c r="M36" s="128">
        <v>3053.6</v>
      </c>
    </row>
    <row r="37" spans="1:13">
      <c r="A37" s="120" t="s">
        <v>254</v>
      </c>
      <c r="B37" s="125" t="s">
        <v>255</v>
      </c>
      <c r="C37" s="125" t="s">
        <v>256</v>
      </c>
      <c r="D37" s="31" t="s">
        <v>813</v>
      </c>
      <c r="E37" s="123">
        <v>42233</v>
      </c>
      <c r="F37" s="26" t="s">
        <v>814</v>
      </c>
      <c r="G37" s="127">
        <v>42238</v>
      </c>
      <c r="H37" s="127">
        <v>42238</v>
      </c>
      <c r="I37" s="26" t="s">
        <v>252</v>
      </c>
      <c r="J37" s="26" t="s">
        <v>624</v>
      </c>
      <c r="K37" s="26"/>
      <c r="L37" s="26">
        <v>54.01</v>
      </c>
      <c r="M37" s="31"/>
    </row>
    <row r="38" spans="1:13">
      <c r="A38" s="120" t="s">
        <v>784</v>
      </c>
      <c r="B38" s="125" t="s">
        <v>379</v>
      </c>
      <c r="C38" s="125" t="s">
        <v>707</v>
      </c>
      <c r="D38" s="31" t="s">
        <v>813</v>
      </c>
      <c r="E38" s="123">
        <v>42233</v>
      </c>
      <c r="F38" s="26" t="s">
        <v>814</v>
      </c>
      <c r="G38" s="127">
        <v>42238</v>
      </c>
      <c r="H38" s="127">
        <v>42238</v>
      </c>
      <c r="I38" s="26" t="s">
        <v>252</v>
      </c>
      <c r="J38" s="26" t="s">
        <v>624</v>
      </c>
      <c r="K38" s="26"/>
      <c r="L38" s="26">
        <v>54.01</v>
      </c>
      <c r="M38" s="31"/>
    </row>
    <row r="39" spans="1:13">
      <c r="A39" s="120" t="s">
        <v>279</v>
      </c>
      <c r="B39" s="125" t="s">
        <v>280</v>
      </c>
      <c r="C39" s="125" t="s">
        <v>281</v>
      </c>
      <c r="D39" s="31" t="s">
        <v>813</v>
      </c>
      <c r="E39" s="123">
        <v>42233</v>
      </c>
      <c r="F39" s="26" t="s">
        <v>814</v>
      </c>
      <c r="G39" s="127">
        <v>42238</v>
      </c>
      <c r="H39" s="127">
        <v>42238</v>
      </c>
      <c r="I39" s="26" t="s">
        <v>252</v>
      </c>
      <c r="J39" s="26" t="s">
        <v>624</v>
      </c>
      <c r="K39" s="26"/>
      <c r="L39" s="26">
        <v>54.01</v>
      </c>
      <c r="M39" s="31"/>
    </row>
    <row r="40" spans="1:13">
      <c r="A40" s="120" t="s">
        <v>292</v>
      </c>
      <c r="B40" s="125" t="s">
        <v>293</v>
      </c>
      <c r="C40" s="125" t="s">
        <v>294</v>
      </c>
      <c r="D40" s="31" t="s">
        <v>813</v>
      </c>
      <c r="E40" s="123">
        <v>42233</v>
      </c>
      <c r="F40" s="26" t="s">
        <v>814</v>
      </c>
      <c r="G40" s="127">
        <v>42238</v>
      </c>
      <c r="H40" s="127">
        <v>42238</v>
      </c>
      <c r="I40" s="26" t="s">
        <v>252</v>
      </c>
      <c r="J40" s="26" t="s">
        <v>624</v>
      </c>
      <c r="K40" s="26"/>
      <c r="L40" s="26">
        <v>54.01</v>
      </c>
      <c r="M40" s="31"/>
    </row>
    <row r="41" spans="1:13" ht="38.25">
      <c r="A41" s="120" t="s">
        <v>541</v>
      </c>
      <c r="B41" s="125" t="s">
        <v>50</v>
      </c>
      <c r="C41" s="125" t="s">
        <v>51</v>
      </c>
      <c r="D41" s="26" t="s">
        <v>815</v>
      </c>
      <c r="E41" s="123">
        <v>42230</v>
      </c>
      <c r="F41" s="26" t="s">
        <v>550</v>
      </c>
      <c r="G41" s="27">
        <v>42237</v>
      </c>
      <c r="H41" s="27">
        <v>42237</v>
      </c>
      <c r="I41" s="26" t="s">
        <v>816</v>
      </c>
      <c r="J41" s="26" t="s">
        <v>307</v>
      </c>
      <c r="K41" s="26"/>
      <c r="L41" s="26">
        <v>17.52</v>
      </c>
      <c r="M41" s="31"/>
    </row>
    <row r="42" spans="1:13" ht="51">
      <c r="A42" s="120" t="s">
        <v>676</v>
      </c>
      <c r="B42" s="125" t="s">
        <v>22</v>
      </c>
      <c r="C42" s="125" t="s">
        <v>23</v>
      </c>
      <c r="D42" s="31" t="s">
        <v>817</v>
      </c>
      <c r="E42" s="123">
        <v>42237</v>
      </c>
      <c r="F42" s="26" t="s">
        <v>738</v>
      </c>
      <c r="G42" s="127">
        <v>42241</v>
      </c>
      <c r="H42" s="127">
        <v>42241</v>
      </c>
      <c r="I42" s="26" t="s">
        <v>818</v>
      </c>
      <c r="J42" s="26" t="s">
        <v>307</v>
      </c>
      <c r="K42" s="26"/>
      <c r="L42" s="26">
        <v>71.27</v>
      </c>
      <c r="M42" s="125"/>
    </row>
    <row r="43" spans="1:13" ht="25.5">
      <c r="A43" s="120" t="s">
        <v>350</v>
      </c>
      <c r="B43" s="125" t="s">
        <v>351</v>
      </c>
      <c r="C43" s="125" t="s">
        <v>747</v>
      </c>
      <c r="D43" s="31" t="s">
        <v>819</v>
      </c>
      <c r="E43" s="123">
        <v>42237</v>
      </c>
      <c r="F43" s="26" t="s">
        <v>342</v>
      </c>
      <c r="G43" s="127">
        <v>42245</v>
      </c>
      <c r="H43" s="127">
        <v>42245</v>
      </c>
      <c r="I43" s="26" t="s">
        <v>820</v>
      </c>
      <c r="J43" s="26" t="s">
        <v>624</v>
      </c>
      <c r="K43" s="26"/>
      <c r="L43" s="26">
        <v>54.01</v>
      </c>
      <c r="M43" s="125"/>
    </row>
    <row r="44" spans="1:13" ht="25.5">
      <c r="A44" s="120" t="s">
        <v>285</v>
      </c>
      <c r="B44" s="125" t="s">
        <v>286</v>
      </c>
      <c r="C44" s="125" t="s">
        <v>287</v>
      </c>
      <c r="D44" s="31" t="s">
        <v>821</v>
      </c>
      <c r="E44" s="123">
        <v>42237</v>
      </c>
      <c r="F44" s="26" t="s">
        <v>822</v>
      </c>
      <c r="G44" s="127">
        <v>42245</v>
      </c>
      <c r="H44" s="127">
        <v>42245</v>
      </c>
      <c r="I44" s="26" t="s">
        <v>820</v>
      </c>
      <c r="J44" s="26" t="s">
        <v>624</v>
      </c>
      <c r="K44" s="26"/>
      <c r="L44" s="26">
        <v>54.01</v>
      </c>
      <c r="M44" s="125"/>
    </row>
    <row r="45" spans="1:13" ht="25.5">
      <c r="A45" s="120" t="s">
        <v>290</v>
      </c>
      <c r="B45" s="125" t="s">
        <v>291</v>
      </c>
      <c r="C45" s="125" t="s">
        <v>626</v>
      </c>
      <c r="D45" s="31" t="s">
        <v>821</v>
      </c>
      <c r="E45" s="123">
        <v>42237</v>
      </c>
      <c r="F45" s="26" t="s">
        <v>822</v>
      </c>
      <c r="G45" s="127">
        <v>42245</v>
      </c>
      <c r="H45" s="127">
        <v>42245</v>
      </c>
      <c r="I45" s="26" t="s">
        <v>820</v>
      </c>
      <c r="J45" s="26" t="s">
        <v>624</v>
      </c>
      <c r="K45" s="26"/>
      <c r="L45" s="26">
        <v>54.01</v>
      </c>
      <c r="M45" s="125"/>
    </row>
    <row r="46" spans="1:13" ht="25.5">
      <c r="A46" s="120" t="s">
        <v>254</v>
      </c>
      <c r="B46" s="125" t="s">
        <v>255</v>
      </c>
      <c r="C46" s="125" t="s">
        <v>256</v>
      </c>
      <c r="D46" s="31" t="s">
        <v>823</v>
      </c>
      <c r="E46" s="123">
        <v>42237</v>
      </c>
      <c r="F46" s="26" t="s">
        <v>569</v>
      </c>
      <c r="G46" s="127">
        <v>42240</v>
      </c>
      <c r="H46" s="127">
        <v>42240</v>
      </c>
      <c r="I46" s="26" t="s">
        <v>824</v>
      </c>
      <c r="J46" s="26" t="s">
        <v>307</v>
      </c>
      <c r="K46" s="26"/>
      <c r="L46" s="26">
        <v>17.52</v>
      </c>
      <c r="M46" s="125"/>
    </row>
    <row r="47" spans="1:13" ht="25.5">
      <c r="A47" s="120" t="s">
        <v>254</v>
      </c>
      <c r="B47" s="125" t="s">
        <v>255</v>
      </c>
      <c r="C47" s="125" t="s">
        <v>256</v>
      </c>
      <c r="D47" s="31" t="s">
        <v>823</v>
      </c>
      <c r="E47" s="123">
        <v>42237</v>
      </c>
      <c r="F47" s="26" t="s">
        <v>569</v>
      </c>
      <c r="G47" s="127">
        <v>42241</v>
      </c>
      <c r="H47" s="127">
        <v>42241</v>
      </c>
      <c r="I47" s="26" t="s">
        <v>824</v>
      </c>
      <c r="J47" s="26" t="s">
        <v>307</v>
      </c>
      <c r="K47" s="26"/>
      <c r="L47" s="26">
        <v>17.52</v>
      </c>
      <c r="M47" s="125"/>
    </row>
    <row r="48" spans="1:13">
      <c r="A48" s="120" t="s">
        <v>254</v>
      </c>
      <c r="B48" s="125" t="s">
        <v>255</v>
      </c>
      <c r="C48" s="125" t="s">
        <v>256</v>
      </c>
      <c r="D48" s="31" t="s">
        <v>825</v>
      </c>
      <c r="E48" s="123">
        <v>42237</v>
      </c>
      <c r="F48" s="26" t="s">
        <v>826</v>
      </c>
      <c r="G48" s="127">
        <v>42245</v>
      </c>
      <c r="H48" s="127">
        <v>42245</v>
      </c>
      <c r="I48" s="26" t="s">
        <v>252</v>
      </c>
      <c r="J48" s="26" t="s">
        <v>67</v>
      </c>
      <c r="K48" s="26"/>
      <c r="L48" s="26">
        <v>54.01</v>
      </c>
      <c r="M48" s="125"/>
    </row>
    <row r="49" spans="1:14">
      <c r="A49" s="120" t="s">
        <v>274</v>
      </c>
      <c r="B49" s="125" t="s">
        <v>627</v>
      </c>
      <c r="C49" s="125" t="s">
        <v>628</v>
      </c>
      <c r="D49" s="31" t="s">
        <v>825</v>
      </c>
      <c r="E49" s="123">
        <v>42237</v>
      </c>
      <c r="F49" s="26" t="s">
        <v>826</v>
      </c>
      <c r="G49" s="127">
        <v>42245</v>
      </c>
      <c r="H49" s="127">
        <v>42245</v>
      </c>
      <c r="I49" s="26" t="s">
        <v>252</v>
      </c>
      <c r="J49" s="26" t="s">
        <v>67</v>
      </c>
      <c r="K49" s="26"/>
      <c r="L49" s="26">
        <v>54.01</v>
      </c>
      <c r="M49" s="125"/>
    </row>
    <row r="50" spans="1:14">
      <c r="A50" s="120" t="s">
        <v>282</v>
      </c>
      <c r="B50" s="125" t="s">
        <v>283</v>
      </c>
      <c r="C50" s="125" t="s">
        <v>284</v>
      </c>
      <c r="D50" s="31" t="s">
        <v>825</v>
      </c>
      <c r="E50" s="123">
        <v>42237</v>
      </c>
      <c r="F50" s="26" t="s">
        <v>826</v>
      </c>
      <c r="G50" s="127">
        <v>42245</v>
      </c>
      <c r="H50" s="127">
        <v>42245</v>
      </c>
      <c r="I50" s="26" t="s">
        <v>252</v>
      </c>
      <c r="J50" s="26" t="s">
        <v>67</v>
      </c>
      <c r="K50" s="26"/>
      <c r="L50" s="26">
        <v>54.01</v>
      </c>
      <c r="M50" s="125"/>
    </row>
    <row r="51" spans="1:14" ht="25.5">
      <c r="A51" s="129" t="s">
        <v>55</v>
      </c>
      <c r="B51" s="125" t="s">
        <v>827</v>
      </c>
      <c r="C51" s="125" t="s">
        <v>57</v>
      </c>
      <c r="D51" s="31" t="s">
        <v>828</v>
      </c>
      <c r="E51" s="123">
        <v>42230</v>
      </c>
      <c r="F51" s="26" t="s">
        <v>738</v>
      </c>
      <c r="G51" s="127">
        <v>42232</v>
      </c>
      <c r="H51" s="127">
        <v>42236</v>
      </c>
      <c r="I51" s="26" t="s">
        <v>829</v>
      </c>
      <c r="J51" s="26"/>
      <c r="K51" s="26"/>
      <c r="L51" s="26"/>
      <c r="M51" s="125">
        <v>1846.53</v>
      </c>
      <c r="N51" t="s">
        <v>866</v>
      </c>
    </row>
    <row r="52" spans="1:14" ht="38.25">
      <c r="A52" s="120" t="s">
        <v>83</v>
      </c>
      <c r="B52" s="125" t="s">
        <v>830</v>
      </c>
      <c r="C52" s="125" t="s">
        <v>85</v>
      </c>
      <c r="D52" s="31" t="s">
        <v>831</v>
      </c>
      <c r="E52" s="123">
        <v>42230</v>
      </c>
      <c r="F52" s="26" t="s">
        <v>672</v>
      </c>
      <c r="G52" s="127">
        <v>42226</v>
      </c>
      <c r="H52" s="127">
        <v>42227</v>
      </c>
      <c r="I52" s="26" t="s">
        <v>832</v>
      </c>
      <c r="J52" s="26" t="s">
        <v>27</v>
      </c>
      <c r="K52" s="26"/>
      <c r="L52" s="26">
        <v>71.53</v>
      </c>
      <c r="M52" s="31"/>
    </row>
  </sheetData>
  <mergeCells count="2">
    <mergeCell ref="A1:M1"/>
    <mergeCell ref="A2:M2"/>
  </mergeCells>
  <printOptions horizontalCentered="1"/>
  <pageMargins left="0.39374999999999999" right="0.39374999999999999" top="0.63124999999999998" bottom="0.63124999999999998" header="0.39374999999999999" footer="0.39374999999999999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topLeftCell="A52" workbookViewId="0">
      <selection activeCell="F8" sqref="F8"/>
    </sheetView>
  </sheetViews>
  <sheetFormatPr defaultRowHeight="12.75"/>
  <cols>
    <col min="1" max="1" width="26.7109375" style="19" customWidth="1"/>
    <col min="2" max="2" width="9.42578125" style="13" bestFit="1" customWidth="1"/>
    <col min="3" max="3" width="13.85546875" style="13" bestFit="1" customWidth="1"/>
    <col min="4" max="4" width="20.28515625" style="13" bestFit="1" customWidth="1"/>
    <col min="5" max="5" width="13.85546875" style="15" bestFit="1" customWidth="1"/>
    <col min="6" max="6" width="27.85546875" style="15" bestFit="1" customWidth="1"/>
    <col min="7" max="8" width="10.140625" style="15" bestFit="1" customWidth="1"/>
    <col min="9" max="9" width="61.28515625" style="16" bestFit="1" customWidth="1"/>
    <col min="10" max="10" width="12.7109375" style="15" bestFit="1" customWidth="1"/>
    <col min="11" max="11" width="22.140625" customWidth="1"/>
    <col min="12" max="12" width="9.42578125" bestFit="1" customWidth="1"/>
    <col min="13" max="13" width="15.28515625" bestFit="1" customWidth="1"/>
    <col min="14" max="14" width="14.28515625" customWidth="1"/>
  </cols>
  <sheetData>
    <row r="1" spans="1:13" s="7" customFormat="1" ht="100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3" customFormat="1" ht="42.75" customHeight="1">
      <c r="A2" s="149" t="s">
        <v>950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3" customFormat="1">
      <c r="A3" s="18"/>
      <c r="B3" s="12"/>
      <c r="C3" s="12"/>
      <c r="D3" s="12"/>
      <c r="E3" s="17"/>
      <c r="F3" s="14"/>
      <c r="G3" s="14"/>
      <c r="H3" s="14"/>
      <c r="I3" s="14"/>
      <c r="J3" s="14"/>
      <c r="K3" s="11"/>
      <c r="L3" s="11"/>
    </row>
    <row r="4" spans="1:13" s="10" customFormat="1" ht="38.25">
      <c r="A4" s="23" t="s">
        <v>1</v>
      </c>
      <c r="B4" s="24" t="s">
        <v>2</v>
      </c>
      <c r="C4" s="24" t="s">
        <v>3</v>
      </c>
      <c r="D4" s="24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4" t="s">
        <v>13</v>
      </c>
    </row>
    <row r="5" spans="1:13" s="3" customFormat="1" ht="25.5">
      <c r="A5" s="25" t="s">
        <v>449</v>
      </c>
      <c r="B5" s="26" t="s">
        <v>867</v>
      </c>
      <c r="C5" s="26" t="s">
        <v>451</v>
      </c>
      <c r="D5" s="26" t="s">
        <v>868</v>
      </c>
      <c r="E5" s="27">
        <v>42240</v>
      </c>
      <c r="F5" s="26" t="s">
        <v>918</v>
      </c>
      <c r="G5" s="27">
        <v>42250</v>
      </c>
      <c r="H5" s="27">
        <v>42250</v>
      </c>
      <c r="I5" s="26" t="s">
        <v>919</v>
      </c>
      <c r="J5" s="26" t="s">
        <v>307</v>
      </c>
      <c r="K5" s="28"/>
      <c r="L5" s="29">
        <v>17.52</v>
      </c>
      <c r="M5" s="30"/>
    </row>
    <row r="6" spans="1:13" s="3" customFormat="1" ht="25.5">
      <c r="A6" s="25" t="s">
        <v>449</v>
      </c>
      <c r="B6" s="26" t="s">
        <v>867</v>
      </c>
      <c r="C6" s="26" t="s">
        <v>451</v>
      </c>
      <c r="D6" s="26" t="s">
        <v>868</v>
      </c>
      <c r="E6" s="27">
        <v>42240</v>
      </c>
      <c r="F6" s="26" t="s">
        <v>920</v>
      </c>
      <c r="G6" s="27">
        <v>42263</v>
      </c>
      <c r="H6" s="27">
        <v>42263</v>
      </c>
      <c r="I6" s="26" t="s">
        <v>919</v>
      </c>
      <c r="J6" s="26" t="s">
        <v>307</v>
      </c>
      <c r="K6" s="28"/>
      <c r="L6" s="29">
        <v>17.52</v>
      </c>
      <c r="M6" s="30"/>
    </row>
    <row r="7" spans="1:13" s="3" customFormat="1" ht="25.5">
      <c r="A7" s="25" t="s">
        <v>784</v>
      </c>
      <c r="B7" s="26" t="s">
        <v>706</v>
      </c>
      <c r="C7" s="26" t="s">
        <v>707</v>
      </c>
      <c r="D7" s="26" t="s">
        <v>869</v>
      </c>
      <c r="E7" s="27">
        <v>42247</v>
      </c>
      <c r="F7" s="26" t="s">
        <v>381</v>
      </c>
      <c r="G7" s="27">
        <v>42248</v>
      </c>
      <c r="H7" s="27">
        <v>42248</v>
      </c>
      <c r="I7" s="26" t="s">
        <v>921</v>
      </c>
      <c r="J7" s="26" t="s">
        <v>307</v>
      </c>
      <c r="K7" s="28"/>
      <c r="L7" s="29">
        <v>17.52</v>
      </c>
      <c r="M7" s="30"/>
    </row>
    <row r="8" spans="1:13" s="3" customFormat="1" ht="25.5">
      <c r="A8" s="25" t="s">
        <v>541</v>
      </c>
      <c r="B8" s="26" t="s">
        <v>595</v>
      </c>
      <c r="C8" s="26" t="s">
        <v>51</v>
      </c>
      <c r="D8" s="26" t="s">
        <v>870</v>
      </c>
      <c r="E8" s="27">
        <v>42248</v>
      </c>
      <c r="F8" s="26" t="s">
        <v>922</v>
      </c>
      <c r="G8" s="27">
        <v>42248</v>
      </c>
      <c r="H8" s="27">
        <v>42248</v>
      </c>
      <c r="I8" s="26" t="s">
        <v>923</v>
      </c>
      <c r="J8" s="26" t="s">
        <v>307</v>
      </c>
      <c r="K8" s="28"/>
      <c r="L8" s="29">
        <v>17.52</v>
      </c>
      <c r="M8" s="30"/>
    </row>
    <row r="9" spans="1:13" s="3" customFormat="1" ht="25.5">
      <c r="A9" s="25" t="s">
        <v>589</v>
      </c>
      <c r="B9" s="26" t="s">
        <v>590</v>
      </c>
      <c r="C9" s="26" t="s">
        <v>591</v>
      </c>
      <c r="D9" s="26" t="s">
        <v>871</v>
      </c>
      <c r="E9" s="27">
        <v>42248</v>
      </c>
      <c r="F9" s="26" t="s">
        <v>922</v>
      </c>
      <c r="G9" s="27">
        <v>42248</v>
      </c>
      <c r="H9" s="27">
        <v>42248</v>
      </c>
      <c r="I9" s="26" t="s">
        <v>923</v>
      </c>
      <c r="J9" s="26" t="s">
        <v>307</v>
      </c>
      <c r="K9" s="28"/>
      <c r="L9" s="29">
        <v>17.52</v>
      </c>
      <c r="M9" s="30"/>
    </row>
    <row r="10" spans="1:13" s="3" customFormat="1" ht="25.5">
      <c r="A10" s="25" t="s">
        <v>14</v>
      </c>
      <c r="B10" s="26" t="s">
        <v>15</v>
      </c>
      <c r="C10" s="26" t="s">
        <v>16</v>
      </c>
      <c r="D10" s="26" t="s">
        <v>872</v>
      </c>
      <c r="E10" s="27">
        <v>42251</v>
      </c>
      <c r="F10" s="26" t="s">
        <v>400</v>
      </c>
      <c r="G10" s="27">
        <v>42255</v>
      </c>
      <c r="H10" s="27">
        <v>42255</v>
      </c>
      <c r="I10" s="26" t="s">
        <v>962</v>
      </c>
      <c r="J10" s="26" t="s">
        <v>307</v>
      </c>
      <c r="K10" s="28"/>
      <c r="L10" s="29">
        <v>17.52</v>
      </c>
      <c r="M10" s="30"/>
    </row>
    <row r="11" spans="1:13" s="3" customFormat="1" ht="25.5">
      <c r="A11" s="25" t="s">
        <v>14</v>
      </c>
      <c r="B11" s="31" t="s">
        <v>15</v>
      </c>
      <c r="C11" s="31" t="s">
        <v>16</v>
      </c>
      <c r="D11" s="26" t="s">
        <v>872</v>
      </c>
      <c r="E11" s="32">
        <v>42251</v>
      </c>
      <c r="F11" s="26" t="s">
        <v>726</v>
      </c>
      <c r="G11" s="27">
        <v>42256</v>
      </c>
      <c r="H11" s="27">
        <v>42256</v>
      </c>
      <c r="I11" s="26" t="s">
        <v>962</v>
      </c>
      <c r="J11" s="26" t="s">
        <v>307</v>
      </c>
      <c r="K11" s="33"/>
      <c r="L11" s="29">
        <v>17.52</v>
      </c>
      <c r="M11" s="30"/>
    </row>
    <row r="12" spans="1:13" s="3" customFormat="1" ht="25.5">
      <c r="A12" s="25" t="s">
        <v>14</v>
      </c>
      <c r="B12" s="31" t="s">
        <v>15</v>
      </c>
      <c r="C12" s="31" t="s">
        <v>16</v>
      </c>
      <c r="D12" s="26" t="s">
        <v>872</v>
      </c>
      <c r="E12" s="32">
        <v>42251</v>
      </c>
      <c r="F12" s="26" t="s">
        <v>543</v>
      </c>
      <c r="G12" s="27">
        <v>42257</v>
      </c>
      <c r="H12" s="27">
        <v>42257</v>
      </c>
      <c r="I12" s="26" t="s">
        <v>924</v>
      </c>
      <c r="J12" s="26" t="s">
        <v>307</v>
      </c>
      <c r="K12" s="33"/>
      <c r="L12" s="29">
        <v>17.52</v>
      </c>
      <c r="M12" s="30"/>
    </row>
    <row r="13" spans="1:13" s="3" customFormat="1" ht="25.5">
      <c r="A13" s="25" t="s">
        <v>14</v>
      </c>
      <c r="B13" s="31" t="s">
        <v>15</v>
      </c>
      <c r="C13" s="31" t="s">
        <v>16</v>
      </c>
      <c r="D13" s="26" t="s">
        <v>872</v>
      </c>
      <c r="E13" s="32">
        <v>42251</v>
      </c>
      <c r="F13" s="26" t="s">
        <v>353</v>
      </c>
      <c r="G13" s="27">
        <v>42258</v>
      </c>
      <c r="H13" s="27">
        <v>42258</v>
      </c>
      <c r="I13" s="26" t="s">
        <v>924</v>
      </c>
      <c r="J13" s="26" t="s">
        <v>307</v>
      </c>
      <c r="K13" s="33"/>
      <c r="L13" s="29">
        <v>17.52</v>
      </c>
      <c r="M13" s="30"/>
    </row>
    <row r="14" spans="1:13" s="3" customFormat="1" ht="38.25">
      <c r="A14" s="25" t="s">
        <v>873</v>
      </c>
      <c r="B14" s="31" t="s">
        <v>280</v>
      </c>
      <c r="C14" s="31" t="s">
        <v>281</v>
      </c>
      <c r="D14" s="26" t="s">
        <v>874</v>
      </c>
      <c r="E14" s="32">
        <v>42251</v>
      </c>
      <c r="F14" s="26" t="s">
        <v>925</v>
      </c>
      <c r="G14" s="27">
        <v>42255</v>
      </c>
      <c r="H14" s="27">
        <v>42255</v>
      </c>
      <c r="I14" s="26" t="s">
        <v>958</v>
      </c>
      <c r="J14" s="26" t="s">
        <v>307</v>
      </c>
      <c r="K14" s="33"/>
      <c r="L14" s="29">
        <v>17.52</v>
      </c>
      <c r="M14" s="30"/>
    </row>
    <row r="15" spans="1:13" s="3" customFormat="1" ht="25.5">
      <c r="A15" s="25" t="s">
        <v>873</v>
      </c>
      <c r="B15" s="31" t="s">
        <v>280</v>
      </c>
      <c r="C15" s="31" t="s">
        <v>281</v>
      </c>
      <c r="D15" s="26" t="s">
        <v>874</v>
      </c>
      <c r="E15" s="32">
        <v>42251</v>
      </c>
      <c r="F15" s="26" t="s">
        <v>400</v>
      </c>
      <c r="G15" s="27">
        <v>42256</v>
      </c>
      <c r="H15" s="27">
        <v>42256</v>
      </c>
      <c r="I15" s="26" t="s">
        <v>959</v>
      </c>
      <c r="J15" s="26" t="s">
        <v>307</v>
      </c>
      <c r="K15" s="33"/>
      <c r="L15" s="29">
        <v>17.52</v>
      </c>
      <c r="M15" s="30"/>
    </row>
    <row r="16" spans="1:13" s="3" customFormat="1" ht="38.25">
      <c r="A16" s="25" t="s">
        <v>873</v>
      </c>
      <c r="B16" s="31" t="s">
        <v>280</v>
      </c>
      <c r="C16" s="31" t="s">
        <v>281</v>
      </c>
      <c r="D16" s="26" t="s">
        <v>874</v>
      </c>
      <c r="E16" s="32">
        <v>42251</v>
      </c>
      <c r="F16" s="26" t="s">
        <v>726</v>
      </c>
      <c r="G16" s="27">
        <v>42257</v>
      </c>
      <c r="H16" s="27">
        <v>42257</v>
      </c>
      <c r="I16" s="26" t="s">
        <v>926</v>
      </c>
      <c r="J16" s="26" t="s">
        <v>307</v>
      </c>
      <c r="K16" s="33"/>
      <c r="L16" s="29">
        <v>17.52</v>
      </c>
      <c r="M16" s="30"/>
    </row>
    <row r="17" spans="1:13" s="3" customFormat="1" ht="38.25">
      <c r="A17" s="25" t="s">
        <v>873</v>
      </c>
      <c r="B17" s="31" t="s">
        <v>280</v>
      </c>
      <c r="C17" s="31" t="s">
        <v>281</v>
      </c>
      <c r="D17" s="26" t="s">
        <v>874</v>
      </c>
      <c r="E17" s="32">
        <v>42251</v>
      </c>
      <c r="F17" s="26" t="s">
        <v>543</v>
      </c>
      <c r="G17" s="27">
        <v>42258</v>
      </c>
      <c r="H17" s="27">
        <v>42258</v>
      </c>
      <c r="I17" s="26" t="s">
        <v>926</v>
      </c>
      <c r="J17" s="26" t="s">
        <v>307</v>
      </c>
      <c r="K17" s="33"/>
      <c r="L17" s="29">
        <v>17.52</v>
      </c>
      <c r="M17" s="30"/>
    </row>
    <row r="18" spans="1:13" s="3" customFormat="1" ht="38.25">
      <c r="A18" s="25" t="s">
        <v>873</v>
      </c>
      <c r="B18" s="31" t="s">
        <v>280</v>
      </c>
      <c r="C18" s="31" t="s">
        <v>281</v>
      </c>
      <c r="D18" s="26" t="s">
        <v>874</v>
      </c>
      <c r="E18" s="32">
        <v>42251</v>
      </c>
      <c r="F18" s="26" t="s">
        <v>551</v>
      </c>
      <c r="G18" s="27">
        <v>42259</v>
      </c>
      <c r="H18" s="27">
        <v>42259</v>
      </c>
      <c r="I18" s="26" t="s">
        <v>958</v>
      </c>
      <c r="J18" s="26" t="s">
        <v>307</v>
      </c>
      <c r="K18" s="33"/>
      <c r="L18" s="29">
        <v>17.52</v>
      </c>
      <c r="M18" s="30"/>
    </row>
    <row r="19" spans="1:13" s="3" customFormat="1" ht="25.5">
      <c r="A19" s="25" t="s">
        <v>875</v>
      </c>
      <c r="B19" s="31" t="s">
        <v>876</v>
      </c>
      <c r="C19" s="31" t="s">
        <v>877</v>
      </c>
      <c r="D19" s="26" t="s">
        <v>878</v>
      </c>
      <c r="E19" s="32">
        <v>42251</v>
      </c>
      <c r="F19" s="26" t="s">
        <v>927</v>
      </c>
      <c r="G19" s="27">
        <v>42261</v>
      </c>
      <c r="H19" s="27">
        <v>42261</v>
      </c>
      <c r="I19" s="26" t="s">
        <v>928</v>
      </c>
      <c r="J19" s="26" t="s">
        <v>307</v>
      </c>
      <c r="K19" s="33"/>
      <c r="L19" s="29">
        <v>17.52</v>
      </c>
      <c r="M19" s="30"/>
    </row>
    <row r="20" spans="1:13" s="3" customFormat="1" ht="25.5">
      <c r="A20" s="25" t="s">
        <v>875</v>
      </c>
      <c r="B20" s="31" t="s">
        <v>876</v>
      </c>
      <c r="C20" s="31" t="s">
        <v>877</v>
      </c>
      <c r="D20" s="26" t="s">
        <v>878</v>
      </c>
      <c r="E20" s="32">
        <v>42251</v>
      </c>
      <c r="F20" s="26" t="s">
        <v>927</v>
      </c>
      <c r="G20" s="27">
        <v>42262</v>
      </c>
      <c r="H20" s="27">
        <v>42262</v>
      </c>
      <c r="I20" s="26" t="s">
        <v>928</v>
      </c>
      <c r="J20" s="26" t="s">
        <v>307</v>
      </c>
      <c r="K20" s="33"/>
      <c r="L20" s="29">
        <v>17.52</v>
      </c>
      <c r="M20" s="30"/>
    </row>
    <row r="21" spans="1:13" s="3" customFormat="1" ht="25.5">
      <c r="A21" s="25" t="s">
        <v>875</v>
      </c>
      <c r="B21" s="31" t="s">
        <v>876</v>
      </c>
      <c r="C21" s="31" t="s">
        <v>877</v>
      </c>
      <c r="D21" s="26" t="s">
        <v>878</v>
      </c>
      <c r="E21" s="32">
        <v>42251</v>
      </c>
      <c r="F21" s="26" t="s">
        <v>927</v>
      </c>
      <c r="G21" s="27">
        <v>42263</v>
      </c>
      <c r="H21" s="27">
        <v>42263</v>
      </c>
      <c r="I21" s="26" t="s">
        <v>928</v>
      </c>
      <c r="J21" s="26" t="s">
        <v>307</v>
      </c>
      <c r="K21" s="33"/>
      <c r="L21" s="29">
        <v>17.52</v>
      </c>
      <c r="M21" s="30"/>
    </row>
    <row r="22" spans="1:13" s="3" customFormat="1" ht="25.5">
      <c r="A22" s="25" t="s">
        <v>879</v>
      </c>
      <c r="B22" s="31" t="s">
        <v>880</v>
      </c>
      <c r="C22" s="31" t="s">
        <v>881</v>
      </c>
      <c r="D22" s="26" t="s">
        <v>878</v>
      </c>
      <c r="E22" s="32">
        <v>42251</v>
      </c>
      <c r="F22" s="26" t="s">
        <v>927</v>
      </c>
      <c r="G22" s="27">
        <v>42261</v>
      </c>
      <c r="H22" s="27">
        <v>42261</v>
      </c>
      <c r="I22" s="26" t="s">
        <v>928</v>
      </c>
      <c r="J22" s="26" t="s">
        <v>307</v>
      </c>
      <c r="K22" s="33"/>
      <c r="L22" s="29">
        <v>17.52</v>
      </c>
      <c r="M22" s="30"/>
    </row>
    <row r="23" spans="1:13" s="3" customFormat="1" ht="25.5">
      <c r="A23" s="25" t="s">
        <v>879</v>
      </c>
      <c r="B23" s="31" t="s">
        <v>880</v>
      </c>
      <c r="C23" s="31" t="s">
        <v>881</v>
      </c>
      <c r="D23" s="31" t="s">
        <v>878</v>
      </c>
      <c r="E23" s="32">
        <v>42251</v>
      </c>
      <c r="F23" s="26" t="s">
        <v>927</v>
      </c>
      <c r="G23" s="27">
        <v>42262</v>
      </c>
      <c r="H23" s="27">
        <v>42262</v>
      </c>
      <c r="I23" s="26" t="s">
        <v>928</v>
      </c>
      <c r="J23" s="26" t="s">
        <v>307</v>
      </c>
      <c r="K23" s="33"/>
      <c r="L23" s="34">
        <v>17.52</v>
      </c>
      <c r="M23" s="30"/>
    </row>
    <row r="24" spans="1:13" s="3" customFormat="1" ht="25.5">
      <c r="A24" s="25" t="s">
        <v>879</v>
      </c>
      <c r="B24" s="31" t="s">
        <v>880</v>
      </c>
      <c r="C24" s="31" t="s">
        <v>881</v>
      </c>
      <c r="D24" s="31" t="s">
        <v>878</v>
      </c>
      <c r="E24" s="32">
        <v>42251</v>
      </c>
      <c r="F24" s="26" t="s">
        <v>927</v>
      </c>
      <c r="G24" s="27">
        <v>42263</v>
      </c>
      <c r="H24" s="27">
        <v>42263</v>
      </c>
      <c r="I24" s="26" t="s">
        <v>928</v>
      </c>
      <c r="J24" s="26" t="s">
        <v>307</v>
      </c>
      <c r="K24" s="33"/>
      <c r="L24" s="34">
        <v>17.52</v>
      </c>
      <c r="M24" s="30"/>
    </row>
    <row r="25" spans="1:13" s="3" customFormat="1" ht="25.5">
      <c r="A25" s="25" t="s">
        <v>362</v>
      </c>
      <c r="B25" s="31" t="s">
        <v>363</v>
      </c>
      <c r="C25" s="31" t="s">
        <v>364</v>
      </c>
      <c r="D25" s="31" t="s">
        <v>882</v>
      </c>
      <c r="E25" s="32">
        <v>42256</v>
      </c>
      <c r="F25" s="26" t="s">
        <v>929</v>
      </c>
      <c r="G25" s="27">
        <v>42264</v>
      </c>
      <c r="H25" s="27">
        <v>42264</v>
      </c>
      <c r="I25" s="26" t="s">
        <v>930</v>
      </c>
      <c r="J25" s="26" t="s">
        <v>307</v>
      </c>
      <c r="K25" s="33"/>
      <c r="L25" s="34">
        <v>17.52</v>
      </c>
      <c r="M25" s="30"/>
    </row>
    <row r="26" spans="1:13" s="3" customFormat="1">
      <c r="A26" s="25" t="s">
        <v>883</v>
      </c>
      <c r="B26" s="31" t="s">
        <v>884</v>
      </c>
      <c r="C26" s="31" t="s">
        <v>885</v>
      </c>
      <c r="D26" s="31" t="s">
        <v>882</v>
      </c>
      <c r="E26" s="32">
        <v>42256</v>
      </c>
      <c r="F26" s="26" t="s">
        <v>931</v>
      </c>
      <c r="G26" s="27">
        <v>42264</v>
      </c>
      <c r="H26" s="27">
        <v>42264</v>
      </c>
      <c r="I26" s="26" t="s">
        <v>930</v>
      </c>
      <c r="J26" s="26" t="s">
        <v>307</v>
      </c>
      <c r="K26" s="33"/>
      <c r="L26" s="34">
        <v>17.52</v>
      </c>
      <c r="M26" s="30"/>
    </row>
    <row r="27" spans="1:13" s="3" customFormat="1" ht="25.5">
      <c r="A27" s="25" t="s">
        <v>133</v>
      </c>
      <c r="B27" s="31" t="s">
        <v>886</v>
      </c>
      <c r="C27" s="31" t="s">
        <v>887</v>
      </c>
      <c r="D27" s="31" t="s">
        <v>882</v>
      </c>
      <c r="E27" s="32">
        <v>42256</v>
      </c>
      <c r="F27" s="26" t="s">
        <v>932</v>
      </c>
      <c r="G27" s="27">
        <v>42264</v>
      </c>
      <c r="H27" s="27">
        <v>42264</v>
      </c>
      <c r="I27" s="26" t="s">
        <v>930</v>
      </c>
      <c r="J27" s="26" t="s">
        <v>307</v>
      </c>
      <c r="K27" s="33"/>
      <c r="L27" s="34">
        <v>17.52</v>
      </c>
      <c r="M27" s="30"/>
    </row>
    <row r="28" spans="1:13" s="3" customFormat="1">
      <c r="A28" s="25" t="s">
        <v>268</v>
      </c>
      <c r="B28" s="31" t="s">
        <v>269</v>
      </c>
      <c r="C28" s="31" t="s">
        <v>270</v>
      </c>
      <c r="D28" s="31" t="s">
        <v>888</v>
      </c>
      <c r="E28" s="32">
        <v>42257</v>
      </c>
      <c r="F28" s="26" t="s">
        <v>558</v>
      </c>
      <c r="G28" s="27">
        <v>42264</v>
      </c>
      <c r="H28" s="27">
        <v>42264</v>
      </c>
      <c r="I28" s="26" t="s">
        <v>930</v>
      </c>
      <c r="J28" s="26" t="s">
        <v>307</v>
      </c>
      <c r="K28" s="33"/>
      <c r="L28" s="34">
        <v>17.52</v>
      </c>
      <c r="M28" s="30"/>
    </row>
    <row r="29" spans="1:13" s="3" customFormat="1" ht="25.5">
      <c r="A29" s="25" t="s">
        <v>271</v>
      </c>
      <c r="B29" s="31" t="s">
        <v>272</v>
      </c>
      <c r="C29" s="31" t="s">
        <v>273</v>
      </c>
      <c r="D29" s="31" t="s">
        <v>888</v>
      </c>
      <c r="E29" s="32">
        <v>42257</v>
      </c>
      <c r="F29" s="26" t="s">
        <v>559</v>
      </c>
      <c r="G29" s="27">
        <v>42264</v>
      </c>
      <c r="H29" s="27">
        <v>42264</v>
      </c>
      <c r="I29" s="26" t="s">
        <v>930</v>
      </c>
      <c r="J29" s="26" t="s">
        <v>307</v>
      </c>
      <c r="K29" s="33"/>
      <c r="L29" s="34">
        <v>17.52</v>
      </c>
      <c r="M29" s="30"/>
    </row>
    <row r="30" spans="1:13" s="3" customFormat="1">
      <c r="A30" s="25" t="s">
        <v>257</v>
      </c>
      <c r="B30" s="31" t="s">
        <v>258</v>
      </c>
      <c r="C30" s="31" t="s">
        <v>259</v>
      </c>
      <c r="D30" s="31" t="s">
        <v>889</v>
      </c>
      <c r="E30" s="32">
        <v>42257</v>
      </c>
      <c r="F30" s="26" t="s">
        <v>535</v>
      </c>
      <c r="G30" s="27">
        <v>42264</v>
      </c>
      <c r="H30" s="27">
        <v>42264</v>
      </c>
      <c r="I30" s="26" t="s">
        <v>930</v>
      </c>
      <c r="J30" s="26" t="s">
        <v>307</v>
      </c>
      <c r="K30" s="33"/>
      <c r="L30" s="34">
        <v>17.52</v>
      </c>
      <c r="M30" s="30"/>
    </row>
    <row r="31" spans="1:13" s="3" customFormat="1" ht="25.5">
      <c r="A31" s="25" t="s">
        <v>371</v>
      </c>
      <c r="B31" s="31" t="s">
        <v>890</v>
      </c>
      <c r="C31" s="31" t="s">
        <v>373</v>
      </c>
      <c r="D31" s="31" t="s">
        <v>889</v>
      </c>
      <c r="E31" s="32">
        <v>42257</v>
      </c>
      <c r="F31" s="26" t="s">
        <v>375</v>
      </c>
      <c r="G31" s="27">
        <v>42264</v>
      </c>
      <c r="H31" s="27">
        <v>42264</v>
      </c>
      <c r="I31" s="26" t="s">
        <v>930</v>
      </c>
      <c r="J31" s="26" t="s">
        <v>307</v>
      </c>
      <c r="K31" s="33"/>
      <c r="L31" s="34">
        <v>17.52</v>
      </c>
      <c r="M31" s="30"/>
    </row>
    <row r="32" spans="1:13" s="3" customFormat="1">
      <c r="A32" s="25" t="s">
        <v>891</v>
      </c>
      <c r="B32" s="31" t="s">
        <v>263</v>
      </c>
      <c r="C32" s="31" t="s">
        <v>264</v>
      </c>
      <c r="D32" s="31" t="s">
        <v>889</v>
      </c>
      <c r="E32" s="32">
        <v>42257</v>
      </c>
      <c r="F32" s="26" t="s">
        <v>424</v>
      </c>
      <c r="G32" s="27">
        <v>42264</v>
      </c>
      <c r="H32" s="27">
        <v>42264</v>
      </c>
      <c r="I32" s="26" t="s">
        <v>930</v>
      </c>
      <c r="J32" s="26" t="s">
        <v>307</v>
      </c>
      <c r="K32" s="33"/>
      <c r="L32" s="34">
        <v>17.52</v>
      </c>
      <c r="M32" s="30"/>
    </row>
    <row r="33" spans="1:13" s="3" customFormat="1" ht="38.25">
      <c r="A33" s="25" t="s">
        <v>198</v>
      </c>
      <c r="B33" s="31" t="s">
        <v>199</v>
      </c>
      <c r="C33" s="31" t="s">
        <v>200</v>
      </c>
      <c r="D33" s="31" t="s">
        <v>889</v>
      </c>
      <c r="E33" s="32">
        <v>42257</v>
      </c>
      <c r="F33" s="26" t="s">
        <v>376</v>
      </c>
      <c r="G33" s="27">
        <v>42264</v>
      </c>
      <c r="H33" s="27">
        <v>42264</v>
      </c>
      <c r="I33" s="26" t="s">
        <v>930</v>
      </c>
      <c r="J33" s="26" t="s">
        <v>307</v>
      </c>
      <c r="K33" s="33"/>
      <c r="L33" s="34">
        <v>17.52</v>
      </c>
      <c r="M33" s="30"/>
    </row>
    <row r="34" spans="1:13" s="3" customFormat="1">
      <c r="A34" s="25" t="s">
        <v>173</v>
      </c>
      <c r="B34" s="31" t="s">
        <v>174</v>
      </c>
      <c r="C34" s="31" t="s">
        <v>175</v>
      </c>
      <c r="D34" s="31" t="s">
        <v>889</v>
      </c>
      <c r="E34" s="32">
        <v>42257</v>
      </c>
      <c r="F34" s="26" t="s">
        <v>377</v>
      </c>
      <c r="G34" s="27">
        <v>42264</v>
      </c>
      <c r="H34" s="27">
        <v>42264</v>
      </c>
      <c r="I34" s="26" t="s">
        <v>930</v>
      </c>
      <c r="J34" s="26" t="s">
        <v>307</v>
      </c>
      <c r="K34" s="33"/>
      <c r="L34" s="34">
        <v>17.52</v>
      </c>
      <c r="M34" s="30"/>
    </row>
    <row r="35" spans="1:13" s="3" customFormat="1" ht="25.5">
      <c r="A35" s="25" t="s">
        <v>892</v>
      </c>
      <c r="B35" s="31" t="s">
        <v>893</v>
      </c>
      <c r="C35" s="31" t="s">
        <v>894</v>
      </c>
      <c r="D35" s="31" t="s">
        <v>889</v>
      </c>
      <c r="E35" s="32">
        <v>42257</v>
      </c>
      <c r="F35" s="26" t="s">
        <v>381</v>
      </c>
      <c r="G35" s="27">
        <v>42264</v>
      </c>
      <c r="H35" s="27">
        <v>42264</v>
      </c>
      <c r="I35" s="26" t="s">
        <v>930</v>
      </c>
      <c r="J35" s="26" t="s">
        <v>307</v>
      </c>
      <c r="K35" s="33"/>
      <c r="L35" s="34">
        <v>17.52</v>
      </c>
      <c r="M35" s="30"/>
    </row>
    <row r="36" spans="1:13" s="3" customFormat="1" ht="25.5">
      <c r="A36" s="25" t="s">
        <v>895</v>
      </c>
      <c r="B36" s="31" t="s">
        <v>896</v>
      </c>
      <c r="C36" s="31" t="s">
        <v>897</v>
      </c>
      <c r="D36" s="31" t="s">
        <v>889</v>
      </c>
      <c r="E36" s="32">
        <v>42257</v>
      </c>
      <c r="F36" s="26" t="s">
        <v>933</v>
      </c>
      <c r="G36" s="27">
        <v>42264</v>
      </c>
      <c r="H36" s="27">
        <v>42264</v>
      </c>
      <c r="I36" s="26" t="s">
        <v>930</v>
      </c>
      <c r="J36" s="26" t="s">
        <v>307</v>
      </c>
      <c r="K36" s="33"/>
      <c r="L36" s="34">
        <v>17.52</v>
      </c>
      <c r="M36" s="35"/>
    </row>
    <row r="37" spans="1:13" s="3" customFormat="1">
      <c r="A37" s="25" t="s">
        <v>898</v>
      </c>
      <c r="B37" s="31" t="s">
        <v>214</v>
      </c>
      <c r="C37" s="31" t="s">
        <v>215</v>
      </c>
      <c r="D37" s="31" t="s">
        <v>889</v>
      </c>
      <c r="E37" s="32">
        <v>42257</v>
      </c>
      <c r="F37" s="26" t="s">
        <v>383</v>
      </c>
      <c r="G37" s="27">
        <v>42264</v>
      </c>
      <c r="H37" s="27">
        <v>42264</v>
      </c>
      <c r="I37" s="26" t="s">
        <v>930</v>
      </c>
      <c r="J37" s="26" t="s">
        <v>307</v>
      </c>
      <c r="K37" s="33"/>
      <c r="L37" s="34">
        <v>17.52</v>
      </c>
      <c r="M37" s="30"/>
    </row>
    <row r="38" spans="1:13" s="3" customFormat="1" ht="25.5">
      <c r="A38" s="25" t="s">
        <v>899</v>
      </c>
      <c r="B38" s="31" t="s">
        <v>186</v>
      </c>
      <c r="C38" s="31" t="s">
        <v>187</v>
      </c>
      <c r="D38" s="31" t="s">
        <v>889</v>
      </c>
      <c r="E38" s="32">
        <v>42257</v>
      </c>
      <c r="F38" s="26" t="s">
        <v>385</v>
      </c>
      <c r="G38" s="27">
        <v>42264</v>
      </c>
      <c r="H38" s="27">
        <v>42264</v>
      </c>
      <c r="I38" s="26" t="s">
        <v>930</v>
      </c>
      <c r="J38" s="26" t="s">
        <v>307</v>
      </c>
      <c r="K38" s="33"/>
      <c r="L38" s="34">
        <v>17.52</v>
      </c>
      <c r="M38" s="30"/>
    </row>
    <row r="39" spans="1:13" s="3" customFormat="1">
      <c r="A39" s="25" t="s">
        <v>189</v>
      </c>
      <c r="B39" s="31" t="s">
        <v>190</v>
      </c>
      <c r="C39" s="31" t="s">
        <v>584</v>
      </c>
      <c r="D39" s="31" t="s">
        <v>889</v>
      </c>
      <c r="E39" s="32">
        <v>42257</v>
      </c>
      <c r="F39" s="26" t="s">
        <v>386</v>
      </c>
      <c r="G39" s="27">
        <v>42264</v>
      </c>
      <c r="H39" s="27">
        <v>42264</v>
      </c>
      <c r="I39" s="26" t="s">
        <v>930</v>
      </c>
      <c r="J39" s="26" t="s">
        <v>307</v>
      </c>
      <c r="K39" s="33"/>
      <c r="L39" s="34">
        <v>17.52</v>
      </c>
      <c r="M39" s="30"/>
    </row>
    <row r="40" spans="1:13" s="3" customFormat="1" ht="25.5">
      <c r="A40" s="25" t="s">
        <v>900</v>
      </c>
      <c r="B40" s="31" t="s">
        <v>180</v>
      </c>
      <c r="C40" s="31" t="s">
        <v>181</v>
      </c>
      <c r="D40" s="31" t="s">
        <v>889</v>
      </c>
      <c r="E40" s="32">
        <v>42257</v>
      </c>
      <c r="F40" s="26" t="s">
        <v>387</v>
      </c>
      <c r="G40" s="27">
        <v>42264</v>
      </c>
      <c r="H40" s="27">
        <v>42264</v>
      </c>
      <c r="I40" s="26" t="s">
        <v>930</v>
      </c>
      <c r="J40" s="26" t="s">
        <v>307</v>
      </c>
      <c r="K40" s="33"/>
      <c r="L40" s="34">
        <v>17.52</v>
      </c>
      <c r="M40" s="30"/>
    </row>
    <row r="41" spans="1:13" s="3" customFormat="1" ht="25.5">
      <c r="A41" s="25" t="s">
        <v>192</v>
      </c>
      <c r="B41" s="31" t="s">
        <v>193</v>
      </c>
      <c r="C41" s="31" t="s">
        <v>901</v>
      </c>
      <c r="D41" s="26" t="s">
        <v>889</v>
      </c>
      <c r="E41" s="32">
        <v>42257</v>
      </c>
      <c r="F41" s="26" t="s">
        <v>388</v>
      </c>
      <c r="G41" s="27">
        <v>42264</v>
      </c>
      <c r="H41" s="27">
        <v>42264</v>
      </c>
      <c r="I41" s="26" t="s">
        <v>930</v>
      </c>
      <c r="J41" s="26" t="s">
        <v>307</v>
      </c>
      <c r="K41" s="33"/>
      <c r="L41" s="34">
        <v>17.52</v>
      </c>
      <c r="M41" s="30"/>
    </row>
    <row r="42" spans="1:13" s="3" customFormat="1">
      <c r="A42" s="25" t="s">
        <v>195</v>
      </c>
      <c r="B42" s="31" t="s">
        <v>196</v>
      </c>
      <c r="C42" s="31" t="s">
        <v>197</v>
      </c>
      <c r="D42" s="31" t="s">
        <v>889</v>
      </c>
      <c r="E42" s="32">
        <v>42257</v>
      </c>
      <c r="F42" s="26" t="s">
        <v>389</v>
      </c>
      <c r="G42" s="27">
        <v>42264</v>
      </c>
      <c r="H42" s="27">
        <v>42264</v>
      </c>
      <c r="I42" s="26" t="s">
        <v>930</v>
      </c>
      <c r="J42" s="26" t="s">
        <v>307</v>
      </c>
      <c r="K42" s="33"/>
      <c r="L42" s="34">
        <v>17.52</v>
      </c>
      <c r="M42" s="30"/>
    </row>
    <row r="43" spans="1:13" s="3" customFormat="1">
      <c r="A43" s="25" t="s">
        <v>210</v>
      </c>
      <c r="B43" s="31" t="s">
        <v>211</v>
      </c>
      <c r="C43" s="31" t="s">
        <v>212</v>
      </c>
      <c r="D43" s="31" t="s">
        <v>889</v>
      </c>
      <c r="E43" s="32">
        <v>42257</v>
      </c>
      <c r="F43" s="26" t="s">
        <v>390</v>
      </c>
      <c r="G43" s="27">
        <v>42264</v>
      </c>
      <c r="H43" s="27">
        <v>42264</v>
      </c>
      <c r="I43" s="26" t="s">
        <v>930</v>
      </c>
      <c r="J43" s="26" t="s">
        <v>307</v>
      </c>
      <c r="K43" s="33"/>
      <c r="L43" s="34">
        <v>17.52</v>
      </c>
      <c r="M43" s="30"/>
    </row>
    <row r="44" spans="1:13" s="3" customFormat="1" ht="25.5">
      <c r="A44" s="25" t="s">
        <v>265</v>
      </c>
      <c r="B44" s="31" t="s">
        <v>266</v>
      </c>
      <c r="C44" s="31" t="s">
        <v>267</v>
      </c>
      <c r="D44" s="31" t="s">
        <v>889</v>
      </c>
      <c r="E44" s="32">
        <v>42257</v>
      </c>
      <c r="F44" s="26" t="s">
        <v>536</v>
      </c>
      <c r="G44" s="27">
        <v>42264</v>
      </c>
      <c r="H44" s="27">
        <v>42264</v>
      </c>
      <c r="I44" s="26" t="s">
        <v>930</v>
      </c>
      <c r="J44" s="26" t="s">
        <v>307</v>
      </c>
      <c r="K44" s="33"/>
      <c r="L44" s="34">
        <v>17.52</v>
      </c>
      <c r="M44" s="30"/>
    </row>
    <row r="45" spans="1:13" s="3" customFormat="1" ht="38.25">
      <c r="A45" s="25" t="s">
        <v>182</v>
      </c>
      <c r="B45" s="31" t="s">
        <v>183</v>
      </c>
      <c r="C45" s="31" t="s">
        <v>184</v>
      </c>
      <c r="D45" s="31" t="s">
        <v>889</v>
      </c>
      <c r="E45" s="32">
        <v>42257</v>
      </c>
      <c r="F45" s="26" t="s">
        <v>934</v>
      </c>
      <c r="G45" s="27">
        <v>42264</v>
      </c>
      <c r="H45" s="27">
        <v>42264</v>
      </c>
      <c r="I45" s="26" t="s">
        <v>930</v>
      </c>
      <c r="J45" s="26" t="s">
        <v>307</v>
      </c>
      <c r="K45" s="33"/>
      <c r="L45" s="34">
        <v>17.52</v>
      </c>
      <c r="M45" s="30"/>
    </row>
    <row r="46" spans="1:13" s="3" customFormat="1" ht="38.25">
      <c r="A46" s="25" t="s">
        <v>902</v>
      </c>
      <c r="B46" s="31" t="s">
        <v>217</v>
      </c>
      <c r="C46" s="31" t="s">
        <v>218</v>
      </c>
      <c r="D46" s="31" t="s">
        <v>889</v>
      </c>
      <c r="E46" s="32">
        <v>42257</v>
      </c>
      <c r="F46" s="26" t="s">
        <v>935</v>
      </c>
      <c r="G46" s="27">
        <v>42264</v>
      </c>
      <c r="H46" s="27">
        <v>42264</v>
      </c>
      <c r="I46" s="26" t="s">
        <v>930</v>
      </c>
      <c r="J46" s="26" t="s">
        <v>307</v>
      </c>
      <c r="K46" s="33"/>
      <c r="L46" s="34">
        <v>17.52</v>
      </c>
      <c r="M46" s="30"/>
    </row>
    <row r="47" spans="1:13" s="3" customFormat="1">
      <c r="A47" s="25" t="s">
        <v>167</v>
      </c>
      <c r="B47" s="31" t="s">
        <v>168</v>
      </c>
      <c r="C47" s="31" t="s">
        <v>169</v>
      </c>
      <c r="D47" s="31" t="s">
        <v>889</v>
      </c>
      <c r="E47" s="32">
        <v>42257</v>
      </c>
      <c r="F47" s="26" t="s">
        <v>388</v>
      </c>
      <c r="G47" s="27">
        <v>42264</v>
      </c>
      <c r="H47" s="27">
        <v>42264</v>
      </c>
      <c r="I47" s="26" t="s">
        <v>930</v>
      </c>
      <c r="J47" s="26" t="s">
        <v>307</v>
      </c>
      <c r="K47" s="33"/>
      <c r="L47" s="34">
        <v>17.52</v>
      </c>
      <c r="M47" s="30"/>
    </row>
    <row r="48" spans="1:13" s="3" customFormat="1" ht="25.5">
      <c r="A48" s="25" t="s">
        <v>14</v>
      </c>
      <c r="B48" s="31" t="s">
        <v>15</v>
      </c>
      <c r="C48" s="31" t="s">
        <v>16</v>
      </c>
      <c r="D48" s="31" t="s">
        <v>903</v>
      </c>
      <c r="E48" s="32">
        <v>42261</v>
      </c>
      <c r="F48" s="26" t="s">
        <v>417</v>
      </c>
      <c r="G48" s="27">
        <v>42261</v>
      </c>
      <c r="H48" s="27">
        <v>42261</v>
      </c>
      <c r="I48" s="26" t="s">
        <v>936</v>
      </c>
      <c r="J48" s="26" t="s">
        <v>27</v>
      </c>
      <c r="K48" s="33"/>
      <c r="L48" s="34">
        <v>71.53</v>
      </c>
      <c r="M48" s="30"/>
    </row>
    <row r="49" spans="1:14" s="3" customFormat="1" ht="25.5">
      <c r="A49" s="25" t="s">
        <v>14</v>
      </c>
      <c r="B49" s="31" t="s">
        <v>15</v>
      </c>
      <c r="C49" s="31" t="s">
        <v>16</v>
      </c>
      <c r="D49" s="31" t="s">
        <v>904</v>
      </c>
      <c r="E49" s="32">
        <v>42261</v>
      </c>
      <c r="F49" s="26" t="s">
        <v>937</v>
      </c>
      <c r="G49" s="27">
        <v>42263</v>
      </c>
      <c r="H49" s="27">
        <v>42263</v>
      </c>
      <c r="I49" s="26" t="s">
        <v>938</v>
      </c>
      <c r="J49" s="26" t="s">
        <v>20</v>
      </c>
      <c r="K49" s="33"/>
      <c r="L49" s="34">
        <v>17.52</v>
      </c>
      <c r="M49" s="30"/>
    </row>
    <row r="50" spans="1:14" s="3" customFormat="1" ht="51">
      <c r="A50" s="25" t="s">
        <v>14</v>
      </c>
      <c r="B50" s="31" t="s">
        <v>15</v>
      </c>
      <c r="C50" s="31" t="s">
        <v>16</v>
      </c>
      <c r="D50" s="31" t="s">
        <v>905</v>
      </c>
      <c r="E50" s="32">
        <v>42261</v>
      </c>
      <c r="F50" s="26" t="s">
        <v>939</v>
      </c>
      <c r="G50" s="27">
        <v>42268</v>
      </c>
      <c r="H50" s="27">
        <v>42272</v>
      </c>
      <c r="I50" s="26" t="s">
        <v>938</v>
      </c>
      <c r="J50" s="26" t="s">
        <v>940</v>
      </c>
      <c r="K50" s="33"/>
      <c r="L50" s="34">
        <v>233.56</v>
      </c>
      <c r="M50" s="30"/>
    </row>
    <row r="51" spans="1:14" s="3" customFormat="1" ht="51">
      <c r="A51" s="25" t="s">
        <v>719</v>
      </c>
      <c r="B51" s="31" t="s">
        <v>720</v>
      </c>
      <c r="C51" s="31" t="s">
        <v>721</v>
      </c>
      <c r="D51" s="31" t="s">
        <v>906</v>
      </c>
      <c r="E51" s="36">
        <v>42265</v>
      </c>
      <c r="F51" s="37" t="s">
        <v>939</v>
      </c>
      <c r="G51" s="38">
        <v>42268</v>
      </c>
      <c r="H51" s="38">
        <v>42272</v>
      </c>
      <c r="I51" s="26" t="s">
        <v>938</v>
      </c>
      <c r="J51" s="26" t="s">
        <v>940</v>
      </c>
      <c r="K51" s="33"/>
      <c r="L51" s="34">
        <v>233.56</v>
      </c>
      <c r="M51" s="30"/>
      <c r="N51" s="3" t="s">
        <v>866</v>
      </c>
    </row>
    <row r="52" spans="1:14" s="10" customFormat="1" ht="25.5">
      <c r="A52" s="26" t="s">
        <v>279</v>
      </c>
      <c r="B52" s="31" t="s">
        <v>280</v>
      </c>
      <c r="C52" s="31" t="s">
        <v>281</v>
      </c>
      <c r="D52" s="39" t="s">
        <v>907</v>
      </c>
      <c r="E52" s="40">
        <v>42269</v>
      </c>
      <c r="F52" s="26" t="s">
        <v>353</v>
      </c>
      <c r="G52" s="40">
        <v>42255</v>
      </c>
      <c r="H52" s="40">
        <v>42255</v>
      </c>
      <c r="I52" s="41" t="s">
        <v>961</v>
      </c>
      <c r="J52" s="26" t="s">
        <v>307</v>
      </c>
      <c r="K52" s="26"/>
      <c r="L52" s="29">
        <v>17.52</v>
      </c>
      <c r="M52" s="31"/>
    </row>
    <row r="53" spans="1:14" s="3" customFormat="1" ht="25.5">
      <c r="A53" s="25" t="s">
        <v>279</v>
      </c>
      <c r="B53" s="31" t="s">
        <v>280</v>
      </c>
      <c r="C53" s="31" t="s">
        <v>281</v>
      </c>
      <c r="D53" s="39" t="s">
        <v>907</v>
      </c>
      <c r="E53" s="40">
        <v>42269</v>
      </c>
      <c r="F53" s="26" t="s">
        <v>400</v>
      </c>
      <c r="G53" s="40">
        <v>42256</v>
      </c>
      <c r="H53" s="40">
        <v>42256</v>
      </c>
      <c r="I53" s="41" t="s">
        <v>961</v>
      </c>
      <c r="J53" s="31" t="s">
        <v>307</v>
      </c>
      <c r="K53" s="42"/>
      <c r="L53" s="43">
        <v>17.52</v>
      </c>
      <c r="M53" s="42"/>
    </row>
    <row r="54" spans="1:14" s="3" customFormat="1" ht="25.5">
      <c r="A54" s="25" t="s">
        <v>279</v>
      </c>
      <c r="B54" s="31" t="s">
        <v>280</v>
      </c>
      <c r="C54" s="31" t="s">
        <v>281</v>
      </c>
      <c r="D54" s="39" t="s">
        <v>907</v>
      </c>
      <c r="E54" s="40">
        <v>42269</v>
      </c>
      <c r="F54" s="26" t="s">
        <v>726</v>
      </c>
      <c r="G54" s="40">
        <v>42257</v>
      </c>
      <c r="H54" s="40">
        <v>42257</v>
      </c>
      <c r="I54" s="41" t="s">
        <v>961</v>
      </c>
      <c r="J54" s="31" t="s">
        <v>307</v>
      </c>
      <c r="K54" s="42"/>
      <c r="L54" s="43">
        <v>17.52</v>
      </c>
      <c r="M54" s="42"/>
    </row>
    <row r="55" spans="1:14" s="3" customFormat="1" ht="25.5">
      <c r="A55" s="25" t="s">
        <v>279</v>
      </c>
      <c r="B55" s="31" t="s">
        <v>280</v>
      </c>
      <c r="C55" s="31" t="s">
        <v>281</v>
      </c>
      <c r="D55" s="39" t="s">
        <v>907</v>
      </c>
      <c r="E55" s="40">
        <v>42269</v>
      </c>
      <c r="F55" s="26" t="s">
        <v>543</v>
      </c>
      <c r="G55" s="40">
        <v>42258</v>
      </c>
      <c r="H55" s="40">
        <v>42258</v>
      </c>
      <c r="I55" s="41" t="s">
        <v>959</v>
      </c>
      <c r="J55" s="31" t="s">
        <v>307</v>
      </c>
      <c r="K55" s="42"/>
      <c r="L55" s="43">
        <v>17.52</v>
      </c>
      <c r="M55" s="42"/>
    </row>
    <row r="56" spans="1:14" s="3" customFormat="1">
      <c r="A56" s="25" t="s">
        <v>274</v>
      </c>
      <c r="B56" s="31" t="s">
        <v>627</v>
      </c>
      <c r="C56" s="31" t="s">
        <v>628</v>
      </c>
      <c r="D56" s="39" t="s">
        <v>908</v>
      </c>
      <c r="E56" s="40">
        <v>42269</v>
      </c>
      <c r="F56" s="26" t="s">
        <v>941</v>
      </c>
      <c r="G56" s="40">
        <v>42273</v>
      </c>
      <c r="H56" s="40">
        <v>42273</v>
      </c>
      <c r="I56" s="41" t="s">
        <v>942</v>
      </c>
      <c r="J56" s="31" t="s">
        <v>67</v>
      </c>
      <c r="K56" s="42"/>
      <c r="L56" s="43">
        <v>54.01</v>
      </c>
      <c r="M56" s="42"/>
    </row>
    <row r="57" spans="1:14" s="3" customFormat="1">
      <c r="A57" s="25" t="s">
        <v>793</v>
      </c>
      <c r="B57" s="31" t="s">
        <v>794</v>
      </c>
      <c r="C57" s="31" t="s">
        <v>795</v>
      </c>
      <c r="D57" s="39" t="s">
        <v>908</v>
      </c>
      <c r="E57" s="40">
        <v>42269</v>
      </c>
      <c r="F57" s="26" t="s">
        <v>941</v>
      </c>
      <c r="G57" s="40">
        <v>42273</v>
      </c>
      <c r="H57" s="40">
        <v>42273</v>
      </c>
      <c r="I57" s="41" t="s">
        <v>942</v>
      </c>
      <c r="J57" s="31" t="s">
        <v>67</v>
      </c>
      <c r="K57" s="42"/>
      <c r="L57" s="43">
        <v>54.01</v>
      </c>
      <c r="M57" s="42"/>
    </row>
    <row r="58" spans="1:14" s="3" customFormat="1">
      <c r="A58" s="25" t="s">
        <v>909</v>
      </c>
      <c r="B58" s="31" t="s">
        <v>255</v>
      </c>
      <c r="C58" s="31" t="s">
        <v>256</v>
      </c>
      <c r="D58" s="39" t="s">
        <v>908</v>
      </c>
      <c r="E58" s="40">
        <v>42269</v>
      </c>
      <c r="F58" s="26" t="s">
        <v>941</v>
      </c>
      <c r="G58" s="40">
        <v>42273</v>
      </c>
      <c r="H58" s="40">
        <v>42273</v>
      </c>
      <c r="I58" s="41" t="s">
        <v>942</v>
      </c>
      <c r="J58" s="31" t="s">
        <v>67</v>
      </c>
      <c r="K58" s="42"/>
      <c r="L58" s="43">
        <v>54.01</v>
      </c>
      <c r="M58" s="42"/>
    </row>
    <row r="59" spans="1:14" s="3" customFormat="1">
      <c r="A59" s="25" t="s">
        <v>282</v>
      </c>
      <c r="B59" s="31" t="s">
        <v>283</v>
      </c>
      <c r="C59" s="31" t="s">
        <v>284</v>
      </c>
      <c r="D59" s="39" t="s">
        <v>908</v>
      </c>
      <c r="E59" s="40">
        <v>42269</v>
      </c>
      <c r="F59" s="26" t="s">
        <v>941</v>
      </c>
      <c r="G59" s="40">
        <v>42273</v>
      </c>
      <c r="H59" s="40">
        <v>42273</v>
      </c>
      <c r="I59" s="41" t="s">
        <v>942</v>
      </c>
      <c r="J59" s="31" t="s">
        <v>67</v>
      </c>
      <c r="K59" s="42"/>
      <c r="L59" s="43">
        <v>54.01</v>
      </c>
      <c r="M59" s="42"/>
    </row>
    <row r="60" spans="1:14" s="3" customFormat="1" ht="25.5">
      <c r="A60" s="25" t="s">
        <v>910</v>
      </c>
      <c r="B60" s="31" t="s">
        <v>406</v>
      </c>
      <c r="C60" s="31" t="s">
        <v>407</v>
      </c>
      <c r="D60" s="39" t="s">
        <v>911</v>
      </c>
      <c r="E60" s="40">
        <v>42268</v>
      </c>
      <c r="F60" s="26" t="s">
        <v>943</v>
      </c>
      <c r="G60" s="40">
        <v>42271</v>
      </c>
      <c r="H60" s="40">
        <v>42271</v>
      </c>
      <c r="I60" s="41" t="s">
        <v>944</v>
      </c>
      <c r="J60" s="31" t="s">
        <v>20</v>
      </c>
      <c r="K60" s="42"/>
      <c r="L60" s="43">
        <v>52.64</v>
      </c>
      <c r="M60" s="42"/>
    </row>
    <row r="61" spans="1:14" s="3" customFormat="1">
      <c r="A61" s="25" t="s">
        <v>912</v>
      </c>
      <c r="B61" s="31" t="s">
        <v>351</v>
      </c>
      <c r="C61" s="31" t="s">
        <v>747</v>
      </c>
      <c r="D61" s="39" t="s">
        <v>913</v>
      </c>
      <c r="E61" s="40">
        <v>42268</v>
      </c>
      <c r="F61" s="26" t="s">
        <v>945</v>
      </c>
      <c r="G61" s="40">
        <v>42273</v>
      </c>
      <c r="H61" s="40">
        <v>42273</v>
      </c>
      <c r="I61" s="41" t="s">
        <v>946</v>
      </c>
      <c r="J61" s="31" t="s">
        <v>67</v>
      </c>
      <c r="K61" s="42"/>
      <c r="L61" s="43">
        <v>54.01</v>
      </c>
      <c r="M61" s="42"/>
    </row>
    <row r="62" spans="1:14" s="3" customFormat="1">
      <c r="A62" s="25" t="s">
        <v>891</v>
      </c>
      <c r="B62" s="31" t="s">
        <v>286</v>
      </c>
      <c r="C62" s="31" t="s">
        <v>914</v>
      </c>
      <c r="D62" s="39" t="s">
        <v>913</v>
      </c>
      <c r="E62" s="40">
        <v>42268</v>
      </c>
      <c r="F62" s="26" t="s">
        <v>945</v>
      </c>
      <c r="G62" s="40">
        <v>42273</v>
      </c>
      <c r="H62" s="40">
        <v>42273</v>
      </c>
      <c r="I62" s="41" t="s">
        <v>946</v>
      </c>
      <c r="J62" s="31" t="s">
        <v>67</v>
      </c>
      <c r="K62" s="42"/>
      <c r="L62" s="43">
        <v>54.01</v>
      </c>
      <c r="M62" s="42"/>
    </row>
    <row r="63" spans="1:14" s="3" customFormat="1">
      <c r="A63" s="25" t="s">
        <v>290</v>
      </c>
      <c r="B63" s="31" t="s">
        <v>291</v>
      </c>
      <c r="C63" s="31" t="s">
        <v>626</v>
      </c>
      <c r="D63" s="39" t="s">
        <v>913</v>
      </c>
      <c r="E63" s="40">
        <v>42268</v>
      </c>
      <c r="F63" s="26" t="s">
        <v>945</v>
      </c>
      <c r="G63" s="40">
        <v>42273</v>
      </c>
      <c r="H63" s="40">
        <v>42273</v>
      </c>
      <c r="I63" s="41" t="s">
        <v>946</v>
      </c>
      <c r="J63" s="31" t="s">
        <v>67</v>
      </c>
      <c r="K63" s="42"/>
      <c r="L63" s="43">
        <v>54.01</v>
      </c>
      <c r="M63" s="42"/>
    </row>
    <row r="64" spans="1:14" s="3" customFormat="1">
      <c r="A64" s="25" t="s">
        <v>915</v>
      </c>
      <c r="B64" s="31" t="s">
        <v>293</v>
      </c>
      <c r="C64" s="31" t="s">
        <v>916</v>
      </c>
      <c r="D64" s="39" t="s">
        <v>913</v>
      </c>
      <c r="E64" s="40">
        <v>42268</v>
      </c>
      <c r="F64" s="26" t="s">
        <v>945</v>
      </c>
      <c r="G64" s="40">
        <v>42273</v>
      </c>
      <c r="H64" s="40">
        <v>42273</v>
      </c>
      <c r="I64" s="41" t="s">
        <v>946</v>
      </c>
      <c r="J64" s="31" t="s">
        <v>67</v>
      </c>
      <c r="K64" s="42"/>
      <c r="L64" s="43">
        <v>54.01</v>
      </c>
      <c r="M64" s="42"/>
    </row>
    <row r="65" spans="1:13" s="3" customFormat="1" ht="25.5">
      <c r="A65" s="25" t="s">
        <v>14</v>
      </c>
      <c r="B65" s="31" t="s">
        <v>15</v>
      </c>
      <c r="C65" s="31" t="s">
        <v>16</v>
      </c>
      <c r="D65" s="39" t="s">
        <v>917</v>
      </c>
      <c r="E65" s="40">
        <v>42272</v>
      </c>
      <c r="F65" s="26" t="s">
        <v>947</v>
      </c>
      <c r="G65" s="40">
        <v>42275</v>
      </c>
      <c r="H65" s="40">
        <v>42275</v>
      </c>
      <c r="I65" s="41" t="s">
        <v>948</v>
      </c>
      <c r="J65" s="31" t="s">
        <v>307</v>
      </c>
      <c r="K65" s="42"/>
      <c r="L65" s="43">
        <v>17.52</v>
      </c>
      <c r="M65" s="42"/>
    </row>
    <row r="66" spans="1:13" s="3" customFormat="1">
      <c r="A66" s="25" t="s">
        <v>14</v>
      </c>
      <c r="B66" s="31" t="s">
        <v>15</v>
      </c>
      <c r="C66" s="31" t="s">
        <v>16</v>
      </c>
      <c r="D66" s="39" t="s">
        <v>917</v>
      </c>
      <c r="E66" s="40">
        <v>42272</v>
      </c>
      <c r="F66" s="26" t="s">
        <v>456</v>
      </c>
      <c r="G66" s="40">
        <v>42276</v>
      </c>
      <c r="H66" s="40">
        <v>42276</v>
      </c>
      <c r="I66" s="41" t="s">
        <v>948</v>
      </c>
      <c r="J66" s="31" t="s">
        <v>307</v>
      </c>
      <c r="K66" s="42"/>
      <c r="L66" s="43">
        <v>17.52</v>
      </c>
      <c r="M66" s="42"/>
    </row>
    <row r="67" spans="1:13" s="3" customFormat="1" ht="25.5">
      <c r="A67" s="25" t="s">
        <v>14</v>
      </c>
      <c r="B67" s="31" t="s">
        <v>15</v>
      </c>
      <c r="C67" s="31" t="s">
        <v>16</v>
      </c>
      <c r="D67" s="39" t="s">
        <v>917</v>
      </c>
      <c r="E67" s="40">
        <v>42272</v>
      </c>
      <c r="F67" s="26" t="s">
        <v>949</v>
      </c>
      <c r="G67" s="40">
        <v>42277</v>
      </c>
      <c r="H67" s="40">
        <v>42277</v>
      </c>
      <c r="I67" s="41" t="s">
        <v>948</v>
      </c>
      <c r="J67" s="31" t="s">
        <v>307</v>
      </c>
      <c r="K67" s="42"/>
      <c r="L67" s="43">
        <v>17.52</v>
      </c>
      <c r="M67" s="42"/>
    </row>
    <row r="68" spans="1:13" s="3" customFormat="1">
      <c r="A68" s="44" t="s">
        <v>951</v>
      </c>
      <c r="B68" s="26" t="s">
        <v>56</v>
      </c>
      <c r="C68" s="26" t="s">
        <v>57</v>
      </c>
      <c r="D68" s="45" t="s">
        <v>964</v>
      </c>
      <c r="E68" s="46">
        <v>41872</v>
      </c>
      <c r="F68" s="47" t="s">
        <v>963</v>
      </c>
      <c r="G68" s="46">
        <v>42232</v>
      </c>
      <c r="H68" s="46">
        <v>42236</v>
      </c>
      <c r="I68" s="26" t="s">
        <v>974</v>
      </c>
      <c r="J68" s="48"/>
      <c r="K68" s="49">
        <v>1846.53</v>
      </c>
      <c r="L68" s="42"/>
      <c r="M68" s="42"/>
    </row>
    <row r="69" spans="1:13" s="3" customFormat="1" ht="25.5">
      <c r="A69" s="44" t="s">
        <v>952</v>
      </c>
      <c r="B69" s="31" t="s">
        <v>111</v>
      </c>
      <c r="C69" s="31" t="s">
        <v>112</v>
      </c>
      <c r="D69" s="45" t="s">
        <v>965</v>
      </c>
      <c r="E69" s="50">
        <v>42234</v>
      </c>
      <c r="F69" s="47" t="s">
        <v>963</v>
      </c>
      <c r="G69" s="50">
        <v>42236</v>
      </c>
      <c r="H69" s="50">
        <v>42237</v>
      </c>
      <c r="I69" s="26" t="s">
        <v>971</v>
      </c>
      <c r="J69" s="48"/>
      <c r="K69" s="49">
        <v>3053.6</v>
      </c>
      <c r="L69" s="42"/>
      <c r="M69" s="42"/>
    </row>
    <row r="70" spans="1:13" s="3" customFormat="1">
      <c r="A70" s="44" t="s">
        <v>953</v>
      </c>
      <c r="B70" s="31" t="s">
        <v>22</v>
      </c>
      <c r="C70" s="31" t="s">
        <v>23</v>
      </c>
      <c r="D70" s="45" t="s">
        <v>966</v>
      </c>
      <c r="E70" s="50">
        <v>42237</v>
      </c>
      <c r="F70" s="47" t="s">
        <v>963</v>
      </c>
      <c r="G70" s="50">
        <v>42241</v>
      </c>
      <c r="H70" s="50">
        <v>42241</v>
      </c>
      <c r="I70" s="26" t="s">
        <v>972</v>
      </c>
      <c r="J70" s="48"/>
      <c r="K70" s="49">
        <v>1134.7</v>
      </c>
      <c r="L70" s="42"/>
      <c r="M70" s="42"/>
    </row>
    <row r="71" spans="1:13" s="3" customFormat="1">
      <c r="A71" s="44" t="s">
        <v>954</v>
      </c>
      <c r="B71" s="31" t="s">
        <v>886</v>
      </c>
      <c r="C71" s="31" t="s">
        <v>975</v>
      </c>
      <c r="D71" s="164" t="s">
        <v>967</v>
      </c>
      <c r="E71" s="168">
        <v>42256</v>
      </c>
      <c r="F71" s="31" t="s">
        <v>672</v>
      </c>
      <c r="G71" s="50">
        <v>42264</v>
      </c>
      <c r="H71" s="50">
        <v>42264</v>
      </c>
      <c r="I71" s="166" t="s">
        <v>930</v>
      </c>
      <c r="J71" s="48"/>
      <c r="K71" s="49">
        <v>1511.39</v>
      </c>
      <c r="L71" s="42"/>
      <c r="M71" s="42"/>
    </row>
    <row r="72" spans="1:13" s="3" customFormat="1">
      <c r="A72" s="44" t="s">
        <v>955</v>
      </c>
      <c r="B72" s="31" t="s">
        <v>884</v>
      </c>
      <c r="C72" s="31" t="s">
        <v>885</v>
      </c>
      <c r="D72" s="165"/>
      <c r="E72" s="169"/>
      <c r="F72" s="31" t="s">
        <v>672</v>
      </c>
      <c r="G72" s="50">
        <v>42264</v>
      </c>
      <c r="H72" s="50">
        <v>42264</v>
      </c>
      <c r="I72" s="167"/>
      <c r="J72" s="48"/>
      <c r="K72" s="49">
        <v>1511.39</v>
      </c>
      <c r="L72" s="42"/>
      <c r="M72" s="42"/>
    </row>
    <row r="73" spans="1:13" s="3" customFormat="1">
      <c r="A73" s="44" t="s">
        <v>956</v>
      </c>
      <c r="B73" s="31" t="s">
        <v>406</v>
      </c>
      <c r="C73" s="31" t="s">
        <v>407</v>
      </c>
      <c r="D73" s="45" t="s">
        <v>968</v>
      </c>
      <c r="E73" s="50">
        <v>42634</v>
      </c>
      <c r="F73" s="47" t="s">
        <v>963</v>
      </c>
      <c r="G73" s="50">
        <v>42271</v>
      </c>
      <c r="H73" s="50">
        <v>42271</v>
      </c>
      <c r="I73" s="26" t="s">
        <v>973</v>
      </c>
      <c r="J73" s="48"/>
      <c r="K73" s="49">
        <v>1213.3800000000001</v>
      </c>
      <c r="L73" s="42"/>
      <c r="M73" s="42"/>
    </row>
    <row r="74" spans="1:13" s="3" customFormat="1" ht="25.5">
      <c r="A74" s="44" t="s">
        <v>952</v>
      </c>
      <c r="B74" s="31" t="s">
        <v>111</v>
      </c>
      <c r="C74" s="31" t="s">
        <v>112</v>
      </c>
      <c r="D74" s="164" t="s">
        <v>969</v>
      </c>
      <c r="E74" s="168">
        <v>42268</v>
      </c>
      <c r="F74" s="47" t="s">
        <v>963</v>
      </c>
      <c r="G74" s="50">
        <v>42278</v>
      </c>
      <c r="H74" s="50">
        <v>42278</v>
      </c>
      <c r="I74" s="166" t="s">
        <v>970</v>
      </c>
      <c r="J74" s="48"/>
      <c r="K74" s="49">
        <v>1050.8900000000001</v>
      </c>
      <c r="L74" s="42"/>
      <c r="M74" s="42"/>
    </row>
    <row r="75" spans="1:13" s="3" customFormat="1">
      <c r="A75" s="44" t="s">
        <v>957</v>
      </c>
      <c r="B75" s="31" t="s">
        <v>114</v>
      </c>
      <c r="C75" s="31" t="s">
        <v>115</v>
      </c>
      <c r="D75" s="165"/>
      <c r="E75" s="169"/>
      <c r="F75" s="47" t="s">
        <v>963</v>
      </c>
      <c r="G75" s="31" t="s">
        <v>960</v>
      </c>
      <c r="H75" s="50">
        <v>42278</v>
      </c>
      <c r="I75" s="167"/>
      <c r="J75" s="48"/>
      <c r="K75" s="49">
        <v>1050.8900000000001</v>
      </c>
      <c r="L75" s="42"/>
      <c r="M75" s="42"/>
    </row>
  </sheetData>
  <mergeCells count="8">
    <mergeCell ref="A1:M1"/>
    <mergeCell ref="A2:M2"/>
    <mergeCell ref="D71:D72"/>
    <mergeCell ref="D74:D75"/>
    <mergeCell ref="I74:I75"/>
    <mergeCell ref="E74:E75"/>
    <mergeCell ref="E71:E72"/>
    <mergeCell ref="I71:I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142486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Passagens e diárias </vt:lpstr>
      <vt:lpstr>Passagens e diárias FEV2015</vt:lpstr>
      <vt:lpstr>Passagens  e diárias MAR2015</vt:lpstr>
      <vt:lpstr>Passagens e diárias ABR 2015</vt:lpstr>
      <vt:lpstr>Passagens e diárias MAIO 2015</vt:lpstr>
      <vt:lpstr> Passagens e diárias JUN 2015</vt:lpstr>
      <vt:lpstr>Passagens e Diárias JUL 2015</vt:lpstr>
      <vt:lpstr>Passagens e Diárias AGOS 2015 </vt:lpstr>
      <vt:lpstr>Passagens e diárias SET 2015</vt:lpstr>
      <vt:lpstr>Passagens e diárias OUT2015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Galvao</dc:creator>
  <cp:lastModifiedBy>Usuario</cp:lastModifiedBy>
  <cp:revision>250</cp:revision>
  <cp:lastPrinted>2015-03-04T11:00:19Z</cp:lastPrinted>
  <dcterms:created xsi:type="dcterms:W3CDTF">2015-03-02T16:42:19Z</dcterms:created>
  <dcterms:modified xsi:type="dcterms:W3CDTF">2016-01-20T17:54:09Z</dcterms:modified>
  <dc:language>pt-BR</dc:language>
</cp:coreProperties>
</file>