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20" activeTab="1"/>
  </bookViews>
  <sheets>
    <sheet name="EXECUTADAS - 2015" sheetId="3" r:id="rId1"/>
    <sheet name="EXECUTADAS - 2016" sheetId="1" r:id="rId2"/>
    <sheet name="Passagens e Diárias-Abril 2016 " sheetId="2" r:id="rId3"/>
    <sheet name="Plan2" sheetId="4" r:id="rId4"/>
  </sheets>
  <definedNames>
    <definedName name="_xlnm._FilterDatabase" localSheetId="1" hidden="1">'EXECUTADAS - 2016'!$A$4:$M$128</definedName>
  </definedNames>
  <calcPr calcId="125725" iterateDelta="1E-4"/>
</workbook>
</file>

<file path=xl/calcChain.xml><?xml version="1.0" encoding="utf-8"?>
<calcChain xmlns="http://schemas.openxmlformats.org/spreadsheetml/2006/main">
  <c r="K20" i="1"/>
  <c r="L125" i="3"/>
  <c r="L124"/>
  <c r="L123"/>
  <c r="L114"/>
  <c r="L110"/>
  <c r="L102"/>
  <c r="L101"/>
  <c r="L100"/>
  <c r="L99"/>
  <c r="L98"/>
  <c r="L85"/>
  <c r="K67"/>
  <c r="K66"/>
  <c r="K49"/>
  <c r="K45"/>
  <c r="L44"/>
  <c r="K44"/>
  <c r="L43"/>
  <c r="K43"/>
  <c r="L42"/>
  <c r="K42"/>
  <c r="L41"/>
  <c r="L663" s="1"/>
  <c r="K41"/>
  <c r="K40"/>
  <c r="K39"/>
  <c r="K36"/>
  <c r="K35"/>
  <c r="K20"/>
  <c r="K19"/>
  <c r="K18"/>
  <c r="K17"/>
  <c r="K16"/>
  <c r="K663" l="1"/>
</calcChain>
</file>

<file path=xl/sharedStrings.xml><?xml version="1.0" encoding="utf-8"?>
<sst xmlns="http://schemas.openxmlformats.org/spreadsheetml/2006/main" count="5634" uniqueCount="1414">
  <si>
    <t>PLANILHA DE PASSAGENS AÉREAS E DIÁRIAS – SEMPETQ – ABRIL DE 2016</t>
  </si>
  <si>
    <t>PASSAGEIROS</t>
  </si>
  <si>
    <t>MATRÍCULA</t>
  </si>
  <si>
    <t>CPF</t>
  </si>
  <si>
    <t>CI</t>
  </si>
  <si>
    <t>DATA DA SOLICITAÇÃO</t>
  </si>
  <si>
    <t>LOCAL</t>
  </si>
  <si>
    <t>IDA</t>
  </si>
  <si>
    <t>VOLTA</t>
  </si>
  <si>
    <t>MOTIVO</t>
  </si>
  <si>
    <t>DIÁRIAS</t>
  </si>
  <si>
    <t>VALOR DA PASSAGEM AEREA</t>
  </si>
  <si>
    <t>VALOR PAGO DIÁRIA</t>
  </si>
  <si>
    <t>OBSERVAÇÕES</t>
  </si>
  <si>
    <t>Evelyn Siquerira Bezerra Da Silva</t>
  </si>
  <si>
    <t>363.891-0</t>
  </si>
  <si>
    <t>020.066.454-98</t>
  </si>
  <si>
    <t>CI Nº 057/2015</t>
  </si>
  <si>
    <t>Recife /  Petrolina (RMR) / Recife.</t>
  </si>
  <si>
    <t>1int. + i parc.</t>
  </si>
  <si>
    <t>Camila Oliveira Freitas</t>
  </si>
  <si>
    <t>367.565-3</t>
  </si>
  <si>
    <t>052.715.794-50</t>
  </si>
  <si>
    <t>CI Nº 01/2016</t>
  </si>
  <si>
    <t>Recife /  Escada (RMR) / Recife.</t>
  </si>
  <si>
    <t>1 parc.</t>
  </si>
  <si>
    <t>Maria Tereza Farias De Santana</t>
  </si>
  <si>
    <t>336.370-8</t>
  </si>
  <si>
    <t>317.875.094-00</t>
  </si>
  <si>
    <t>324.315-0</t>
  </si>
  <si>
    <t>995.413.514-68</t>
  </si>
  <si>
    <t>CI Nº 02/2016.</t>
  </si>
  <si>
    <t>Recife / Petrolina- Araripina- Salgueiro- Serra Talhada E Arcoverde(Rmr)/ Recife</t>
  </si>
  <si>
    <t>4 int. + 1 parc.</t>
  </si>
  <si>
    <t>324.314-1</t>
  </si>
  <si>
    <t>796.144.694-04</t>
  </si>
  <si>
    <t>João Baltar Freire</t>
  </si>
  <si>
    <t>357.416-4</t>
  </si>
  <si>
    <t>905.005.044-15</t>
  </si>
  <si>
    <t>CI – N: 04/2016</t>
  </si>
  <si>
    <t>Recife / Santa Cruz Do Capibaribe (RMR)  /RECIFE</t>
  </si>
  <si>
    <t>355.587-9</t>
  </si>
  <si>
    <t>045.106.174-88</t>
  </si>
  <si>
    <t>CI Nº 04/2016.</t>
  </si>
  <si>
    <t>Araripina / Recife /  Araripina - Pe</t>
  </si>
  <si>
    <t>Raiana Barreto Viana</t>
  </si>
  <si>
    <t>366.492-9</t>
  </si>
  <si>
    <t>020.168.225-70</t>
  </si>
  <si>
    <t>Petrolina / Recife /  Petrolina - Pe</t>
  </si>
  <si>
    <t>Carolina Vieira De Melo De A. Lima</t>
  </si>
  <si>
    <t>355.575-5</t>
  </si>
  <si>
    <t>047.688.354 - 73</t>
  </si>
  <si>
    <t>CI 03/2016</t>
  </si>
  <si>
    <t>Nazaré Da Mata/ Agência Boa Vista/ Nazaré Da Mata</t>
  </si>
  <si>
    <t>Cristiane Maria Perrusi Arruda</t>
  </si>
  <si>
    <t>355.586-0</t>
  </si>
  <si>
    <t>398.629.414-72</t>
  </si>
  <si>
    <t>Paudalho/ Agência Boa Vista/ Paudalho - Pe</t>
  </si>
  <si>
    <t>Fernando Augusto Godoi De F. Souza</t>
  </si>
  <si>
    <t>355.705-7</t>
  </si>
  <si>
    <t>014.990.884-93</t>
  </si>
  <si>
    <t>Palmares/ Recife/  Palmares - Pe</t>
  </si>
  <si>
    <t>Sirlena Batista Fragoso</t>
  </si>
  <si>
    <t>362.387-4</t>
  </si>
  <si>
    <t>073.059.724-25</t>
  </si>
  <si>
    <r>
      <t>Goiana</t>
    </r>
    <r>
      <rPr>
        <sz val="10"/>
        <color rgb="FF00000A"/>
        <rFont val="Arial Narrow"/>
        <family val="2"/>
      </rPr>
      <t>/ Recife/  Goiana - Pe</t>
    </r>
  </si>
  <si>
    <t>Ana Paula Marcelino Da Silva</t>
  </si>
  <si>
    <t>355.758-8</t>
  </si>
  <si>
    <t>092.860.014-95</t>
  </si>
  <si>
    <t>367.678-1</t>
  </si>
  <si>
    <t>715.274.004-68</t>
  </si>
  <si>
    <t>Vitória De Stº Antão / Recife / Vitória De Stº Antão</t>
  </si>
  <si>
    <t>Mineas Gonçalves Da Silva</t>
  </si>
  <si>
    <t>Ñ TEM</t>
  </si>
  <si>
    <t>048.471.504-65</t>
  </si>
  <si>
    <t>Escada/ Recife / Escada</t>
  </si>
  <si>
    <t>200.850-5</t>
  </si>
  <si>
    <t>127.008.354-68</t>
  </si>
  <si>
    <t>CI Nº 06/2016</t>
  </si>
  <si>
    <t>355.588-7</t>
  </si>
  <si>
    <t>011.766.534-74</t>
  </si>
  <si>
    <t>Tássio Patrese De Lima Santos</t>
  </si>
  <si>
    <t>355.585-2</t>
  </si>
  <si>
    <t>045.227.414-13</t>
  </si>
  <si>
    <t>Laudeci Medeiros Epaminondas</t>
  </si>
  <si>
    <t>89577-6</t>
  </si>
  <si>
    <t>213.349.354-91</t>
  </si>
  <si>
    <t>Sheysa Danyelle De Freitas Leite</t>
  </si>
  <si>
    <t>355.574-7</t>
  </si>
  <si>
    <t>046.360.874-70</t>
  </si>
  <si>
    <t>Cecília Maria Barbosa</t>
  </si>
  <si>
    <t>368.072-0</t>
  </si>
  <si>
    <t>075.937.004-45</t>
  </si>
  <si>
    <t>João Sérgio Da Silva Filho</t>
  </si>
  <si>
    <t>362.388-2</t>
  </si>
  <si>
    <t>046.592.374-78</t>
  </si>
  <si>
    <t>CI Nº 07/2016</t>
  </si>
  <si>
    <t>Belo Jardim/ Recife /BELO Jardim - Pe</t>
  </si>
  <si>
    <t>Rogério Rony Bezerra Gonçalves</t>
  </si>
  <si>
    <t>362.215-0</t>
  </si>
  <si>
    <t>082.941.674-95</t>
  </si>
  <si>
    <t>Pesqueira/ Recife /PESQUEIRA - Pe</t>
  </si>
  <si>
    <t>Jackson Douglas De Souza</t>
  </si>
  <si>
    <t>362.218-5</t>
  </si>
  <si>
    <t>067.558.784-05</t>
  </si>
  <si>
    <t>Serra Talhada/ Recife / Serra Talhada - Pe</t>
  </si>
  <si>
    <t>Antônio Ferreira Junior</t>
  </si>
  <si>
    <t>1496-6</t>
  </si>
  <si>
    <t>170.014.044-20</t>
  </si>
  <si>
    <t>Salgueiro / Recife / Salgueiro - Pe</t>
  </si>
  <si>
    <t>Natalia Sampaio Ramos</t>
  </si>
  <si>
    <t>355.755-3</t>
  </si>
  <si>
    <t>056.015.814-95</t>
  </si>
  <si>
    <t>Arcoverde / Recife / Arcoverde - Pe</t>
  </si>
  <si>
    <t>Paulo Nogueira De Andrade</t>
  </si>
  <si>
    <t>362.396-3</t>
  </si>
  <si>
    <t>387.303.244-91</t>
  </si>
  <si>
    <t>CI 001/2016.</t>
  </si>
  <si>
    <t>Recife / Arcoverde – Serra Talhada - Pesqueira / Recife- Pe</t>
  </si>
  <si>
    <t>Venice Siqueira Da Silva</t>
  </si>
  <si>
    <t>2.104-0</t>
  </si>
  <si>
    <t>235.104.714-15</t>
  </si>
  <si>
    <t>CI 08/2016.</t>
  </si>
  <si>
    <t>Recife / Goiana / Recife- Pe</t>
  </si>
  <si>
    <t>Rubenilson José Leite Silva</t>
  </si>
  <si>
    <t>229.496-6</t>
  </si>
  <si>
    <t>741.595.934-53</t>
  </si>
  <si>
    <t>Denison Campelo Barreto</t>
  </si>
  <si>
    <t>352.832-4</t>
  </si>
  <si>
    <t>373.783.844-53</t>
  </si>
  <si>
    <t>CI Nº 013/2016</t>
  </si>
  <si>
    <t>368.191-2</t>
  </si>
  <si>
    <t>CI Nº 09/2016</t>
  </si>
  <si>
    <t>Escada / Recife / Escada – Pe</t>
  </si>
  <si>
    <t>Participará De Treinamento Na Agência De Recife – Pe</t>
  </si>
  <si>
    <t>Eduardo Alexandre Dos Santos Fonsêca</t>
  </si>
  <si>
    <t>326.859-4</t>
  </si>
  <si>
    <t>356.524.544-15</t>
  </si>
  <si>
    <t>CI Nº060/2016</t>
  </si>
  <si>
    <t>Irá Supervisionar Reforma  Na  Agência Do Trabalho De Vitória De Santo Antão.</t>
  </si>
  <si>
    <t>Irá Supervisionar Reforma  Na  Agência De Caruaru.</t>
  </si>
  <si>
    <t>Irá Supervisionar Reforma  Na  Agência  Do Trabalho De Igarassu.</t>
  </si>
  <si>
    <t>Thairone Lopes Da Silva</t>
  </si>
  <si>
    <t>367.569-6</t>
  </si>
  <si>
    <t>083.974.434-01</t>
  </si>
  <si>
    <t>Irá Supervisionar Reforma  Na  Agência  Do Trabalho De Pesqueira.</t>
  </si>
  <si>
    <t>Iranildo Ferreira Da Silva</t>
  </si>
  <si>
    <t>2.103-3</t>
  </si>
  <si>
    <t>285.048.524-15</t>
  </si>
  <si>
    <t>CI Nº 002/2016</t>
  </si>
  <si>
    <t>Recife / Lagoa Do Carro (RMR) / Recife</t>
  </si>
  <si>
    <t>Participará De Uma  Ação Cidadania Grupo De Mulheres Objetivas De Lagoa Do Carro, Promovida Pela Associação Do Grupo Das Mulheres, Onde Realizará A Atividade De Emissão De Ctps. - Pe.</t>
  </si>
  <si>
    <t>1 int.</t>
  </si>
  <si>
    <t>Jamilly Gregório De Morais Lima</t>
  </si>
  <si>
    <t>329.816-7</t>
  </si>
  <si>
    <t>065.425.634-90</t>
  </si>
  <si>
    <t>João Geraldo Lins De Arruda</t>
  </si>
  <si>
    <t>137.004-9</t>
  </si>
  <si>
    <t>454.723.274-15</t>
  </si>
  <si>
    <t>Risonete Rodrigues De França</t>
  </si>
  <si>
    <t>335.691-3</t>
  </si>
  <si>
    <t>764.269.804-63</t>
  </si>
  <si>
    <t>Recife / Pesqueira / Goiana (RMR) / Recife - Pe</t>
  </si>
  <si>
    <t>Participará De Entrega De Certificados – Projeto Ideia Nos Municípios De Pesqueiea E Goiana - Pe.</t>
  </si>
  <si>
    <t>1 int. + 1 parc.</t>
  </si>
  <si>
    <t>Angela Patrícia Alves De Almeida Silva</t>
  </si>
  <si>
    <t>338.154-4</t>
  </si>
  <si>
    <t>868.814.694-20</t>
  </si>
  <si>
    <t>Nilton Barbosa De Araújo</t>
  </si>
  <si>
    <t>338.829-8</t>
  </si>
  <si>
    <t>463.420.284-00</t>
  </si>
  <si>
    <t>Maria Das Dores Mota  Limeira</t>
  </si>
  <si>
    <t>144.912-5</t>
  </si>
  <si>
    <t>476.644.104-4</t>
  </si>
  <si>
    <t>CI 004/2016.</t>
  </si>
  <si>
    <t>Caruaru / Petrolina / Caruaru - Pe</t>
  </si>
  <si>
    <t>Realizará Treinamento De Seguro Desemprego, Para Capacitar Os Servidores Lotados Na Nossa Unidade Da  Agência Do Trabalho De Petrolina- Pe</t>
  </si>
  <si>
    <t>2 int. + 1 parc.</t>
  </si>
  <si>
    <t>Sueli Lima Leandro</t>
  </si>
  <si>
    <t>305.805-0</t>
  </si>
  <si>
    <t>168.933.444-49</t>
  </si>
  <si>
    <t>CI 12/2016.</t>
  </si>
  <si>
    <t>Recife / Igarassu / Recife - Pe</t>
  </si>
  <si>
    <t>Dará Apoio À Seleção Na  Agência De Igarassu – Pe.</t>
  </si>
  <si>
    <t>Gabriela Fernanda De A. F. Nunes</t>
  </si>
  <si>
    <t>367.382-0</t>
  </si>
  <si>
    <t>065.825.104-01</t>
  </si>
  <si>
    <t>CI Nº 011/2016</t>
  </si>
  <si>
    <t>Escada / Recife / Escada - Pe</t>
  </si>
  <si>
    <t>Participará De Treinamento De Carteira  De Trabalho Na Agência Boa Vista - Pe</t>
  </si>
  <si>
    <t>Michely Marcela Barbosa Batista</t>
  </si>
  <si>
    <t>365.657-3</t>
  </si>
  <si>
    <t>075.103.004-01</t>
  </si>
  <si>
    <t>CI 10/2016.</t>
  </si>
  <si>
    <t>Juliana Barbosa Dos Santos</t>
  </si>
  <si>
    <t>355.673-5</t>
  </si>
  <si>
    <t>069.2990.214-74</t>
  </si>
  <si>
    <t>CI 07/2016.</t>
  </si>
  <si>
    <t>Recife / Lagoa De Itaenga / Recife  - Pe</t>
  </si>
  <si>
    <t>Realizará Visita Ao Município Integrante Do Projeto “PROMOÇÃO De Ações Integradas De Economia Solidária Em Pernambuco - Integra.</t>
  </si>
  <si>
    <t>Patrícia Borba Da Silva</t>
  </si>
  <si>
    <t>362.097-2</t>
  </si>
  <si>
    <t>859.063.794-87</t>
  </si>
  <si>
    <t>Ana Cristina Do Nascimento</t>
  </si>
  <si>
    <t>585.547.344-91</t>
  </si>
  <si>
    <t>CI Nº 12/2016</t>
  </si>
  <si>
    <t>Carpina/ Recife / Carpina - Pe</t>
  </si>
  <si>
    <t>1parc.</t>
  </si>
  <si>
    <t>Evandro José Moreira De  Avelar</t>
  </si>
  <si>
    <t>363.303-9</t>
  </si>
  <si>
    <t>243.830.234-87</t>
  </si>
  <si>
    <t>CI Nº 02/2016</t>
  </si>
  <si>
    <t>Recife /  Brasília (DF) / Recife.</t>
  </si>
  <si>
    <t>Participará Da 99ª Reunião Ordinária Do Fórum Nacional De Secretarias Do Trabalho - Fonset.</t>
  </si>
  <si>
    <t>1parc. + 1 int</t>
  </si>
  <si>
    <t>Paulo Sérgio Moreira Muniz Filho</t>
  </si>
  <si>
    <t>357.415-6</t>
  </si>
  <si>
    <t>027.601.574-66</t>
  </si>
  <si>
    <t>CI Nº 03/2016</t>
  </si>
  <si>
    <t>Eloadir Pereira Da Silva</t>
  </si>
  <si>
    <t>227.019-6</t>
  </si>
  <si>
    <t>541.340.054-34</t>
  </si>
  <si>
    <t>CI Nº 005/2016</t>
  </si>
  <si>
    <t>Recife /  Olinda (RMR) / Recife.</t>
  </si>
  <si>
    <t>Participará De Uma  Ação Cidadania Do Projeto Olinda Em Ação, Promovido Pela Prefeitura De Olinda, Onde Realizará  Atividade De Emissão De Ctps.</t>
  </si>
  <si>
    <t>1int.</t>
  </si>
  <si>
    <t>Tilândsia Luciula Nunes Macêdo</t>
  </si>
  <si>
    <t>226.376-9</t>
  </si>
  <si>
    <t>473.046.504-00</t>
  </si>
  <si>
    <t>Maria Das Dores Mota De Limeira</t>
  </si>
  <si>
    <t>476.644.104-44</t>
  </si>
  <si>
    <t>CI Nº 006/2016</t>
  </si>
  <si>
    <t>Caruaru / Pesqueira / Caruaru</t>
  </si>
  <si>
    <t>Realizará Visitas De Supervisão À Agências Do Trabalho De Belo Jardim.</t>
  </si>
  <si>
    <t>Realizará Visitas De Supervisão À Agências Do Trabalho De Pesqueira.</t>
  </si>
  <si>
    <t>CI Nº 13/2016.</t>
  </si>
  <si>
    <t>Recife /  Palmares (RMR) / Recife.</t>
  </si>
  <si>
    <t>Realizará  Visita  De Intermediação A  Agência De Palmares.</t>
  </si>
  <si>
    <t>Recife / Caruaru (RMR)  /Recife</t>
  </si>
  <si>
    <t>Tratará De Assuntos Referente Ao Expresso Empreendedor De Caruaru / Pe E De Reunião Na  Acic.</t>
  </si>
  <si>
    <t>CI Nº 14/2016.</t>
  </si>
  <si>
    <t>Recife /  Camaragibe (RMR) / Recife.</t>
  </si>
  <si>
    <t>Fará Visita De Supervisão A Agência De Camaragibe.</t>
  </si>
  <si>
    <t>Bruna Michelli Miranda De Queiroz</t>
  </si>
  <si>
    <t>066.401.964-17</t>
  </si>
  <si>
    <t>CI Nº 15/2016</t>
  </si>
  <si>
    <t>Recife /  São Lourenço Da Mata (RMR) / Recife</t>
  </si>
  <si>
    <t>Fará Visita De Supervisão A Agência De São Lourenço Da Mata</t>
  </si>
  <si>
    <t>Ercilia Anunciada Barros</t>
  </si>
  <si>
    <t>342.537-1</t>
  </si>
  <si>
    <t>CI Nº 018/2016</t>
  </si>
  <si>
    <t>Recife /  Goiana (RMR) / Recife.</t>
  </si>
  <si>
    <t>Fará Visita De Supervisão A Agência De Goiana - Pe</t>
  </si>
  <si>
    <t>CI Nº 16/2016.</t>
  </si>
  <si>
    <r>
      <t>Dará Apoio À Seleção Na Agência De Santa C. Do Capibaribe</t>
    </r>
    <r>
      <rPr>
        <sz val="10"/>
        <color rgb="FF00000A"/>
        <rFont val="Arial Narrow"/>
        <family val="2"/>
      </rPr>
      <t>- Pe.</t>
    </r>
  </si>
  <si>
    <t>Érica Maria Gallindo Rego</t>
  </si>
  <si>
    <t>027.105.684-38</t>
  </si>
  <si>
    <t>Giselda De Barros Sales</t>
  </si>
  <si>
    <t>212.603-6</t>
  </si>
  <si>
    <t>502.107.424-53</t>
  </si>
  <si>
    <t>CI Nº 17/2016.</t>
  </si>
  <si>
    <r>
      <t>Palmares</t>
    </r>
    <r>
      <rPr>
        <sz val="10"/>
        <color rgb="FF00000A"/>
        <rFont val="Arial Narrow"/>
        <family val="2"/>
      </rPr>
      <t>/ Escada / Palmares -PE</t>
    </r>
  </si>
  <si>
    <r>
      <t>Fará Visita Para Captação De Vagas No Município De Escada</t>
    </r>
    <r>
      <rPr>
        <sz val="10"/>
        <color rgb="FF00000A"/>
        <rFont val="Arial Narrow"/>
        <family val="2"/>
      </rPr>
      <t>- P</t>
    </r>
  </si>
  <si>
    <t>1int. + 1 parc.</t>
  </si>
  <si>
    <t>341.640-0</t>
  </si>
  <si>
    <t>CI Nº 19/2016.</t>
  </si>
  <si>
    <t>Recife /  Vitória De Stº Antão / Ipojuca (RMR) / Recife.</t>
  </si>
  <si>
    <t>Fará Visita De Supervisão As Agências De Vitória De Stº Antão E Ipojuca- Pe.</t>
  </si>
  <si>
    <t>CI Nº 17/2016</t>
  </si>
  <si>
    <t>Participará  Da Reunião De Análise Do Cadastro Nacional De Empreendimentos Economicos Solidários – Cadsol.</t>
  </si>
  <si>
    <t>CI Nº 007/2016</t>
  </si>
  <si>
    <t>Recife /  Olinda (RMR) / Recife</t>
  </si>
  <si>
    <t>Participará De Uma  Ação Cidadania Do Projeto Olinda Em Ação, Provida Pela Prefeitura De Olinda, Onde Realizará  Atividades De Emissão De Ctps, No Recinto Da Escola  Estadual Pedro Barros Filhos, No Bairro De Piedade.</t>
  </si>
  <si>
    <t>CI Nº 007/2017</t>
  </si>
  <si>
    <t>Edna Pessoa De Oliveira Melo</t>
  </si>
  <si>
    <t>177.035-7</t>
  </si>
  <si>
    <t>492.973.764-87</t>
  </si>
  <si>
    <t>Aldineide Maria Pereira</t>
  </si>
  <si>
    <t>329.806-0</t>
  </si>
  <si>
    <t>059.891.184-73</t>
  </si>
  <si>
    <t>CI Nº 20/2016</t>
  </si>
  <si>
    <t>Recife / Chã De Alegria (RMR) / Recife</t>
  </si>
  <si>
    <t>Fará Orientação Profissional No Município De Chã De Alegria -PE.</t>
  </si>
  <si>
    <t>CI Nº 21/2016</t>
  </si>
  <si>
    <t>Recife / Caruaru (RMR) / Recife.</t>
  </si>
  <si>
    <t>Fará Visita Técnica E De Supervisão As Agência De Caruaru - Pe.</t>
  </si>
  <si>
    <t>328.336-4</t>
  </si>
  <si>
    <t>869.255.804-44</t>
  </si>
  <si>
    <t>Recife /  Caruaru (RMR) / Recife.</t>
  </si>
  <si>
    <t>Realizará Visita E Trabalho No Expresso Empreendedor Caruaru.</t>
  </si>
  <si>
    <t>1 parc. + 1 int</t>
  </si>
  <si>
    <t>CI Nº 22/2016.</t>
  </si>
  <si>
    <t>069.290.214-74</t>
  </si>
  <si>
    <t>(CONSELHEIRA)</t>
  </si>
  <si>
    <t>CI Nº 23/2016</t>
  </si>
  <si>
    <t>CI Nº 22/2016 GEINT</t>
  </si>
  <si>
    <t>CI Nº 08/2016</t>
  </si>
  <si>
    <t>355.665-4</t>
  </si>
  <si>
    <t>059.896.584-00</t>
  </si>
  <si>
    <t>337.489-0</t>
  </si>
  <si>
    <t>030.077.254-88</t>
  </si>
  <si>
    <t>366.494-5</t>
  </si>
  <si>
    <t>064.942.794-73</t>
  </si>
  <si>
    <t>CI Nº 24/2016.</t>
  </si>
  <si>
    <t>CI Nº 23/2016.</t>
  </si>
  <si>
    <t>CI Nº 056/2016.</t>
  </si>
  <si>
    <t>CI Nº 26/2016</t>
  </si>
  <si>
    <t>1parc. + 1 int.</t>
  </si>
  <si>
    <t>357.612-4</t>
  </si>
  <si>
    <t>836.313.304-30</t>
  </si>
  <si>
    <t>275.280-8</t>
  </si>
  <si>
    <t>127.878.764-04</t>
  </si>
  <si>
    <t>CI Nº 25/2016</t>
  </si>
  <si>
    <t>/</t>
  </si>
  <si>
    <t>Matrícula</t>
  </si>
  <si>
    <r>
      <t>Garanhuns</t>
    </r>
    <r>
      <rPr>
        <sz val="10"/>
        <rFont val="Arial"/>
        <family val="1"/>
      </rPr>
      <t>/ Recife /</t>
    </r>
    <r>
      <rPr>
        <sz val="10"/>
        <rFont val="Arial"/>
        <family val="2"/>
      </rPr>
      <t>Garanhuns</t>
    </r>
    <r>
      <rPr>
        <sz val="10"/>
        <rFont val="Arial"/>
        <family val="1"/>
      </rPr>
      <t>- Pe</t>
    </r>
  </si>
  <si>
    <r>
      <t>Bezerros</t>
    </r>
    <r>
      <rPr>
        <sz val="10"/>
        <rFont val="Arial"/>
        <family val="1"/>
      </rPr>
      <t>/ Recife /</t>
    </r>
    <r>
      <rPr>
        <sz val="10"/>
        <rFont val="Arial"/>
        <family val="2"/>
      </rPr>
      <t>Bezerros</t>
    </r>
    <r>
      <rPr>
        <sz val="10"/>
        <rFont val="Arial"/>
        <family val="1"/>
      </rPr>
      <t>- Pe</t>
    </r>
  </si>
  <si>
    <r>
      <t>Caruaru</t>
    </r>
    <r>
      <rPr>
        <sz val="10"/>
        <rFont val="Arial"/>
        <family val="1"/>
      </rPr>
      <t>/ Recife /</t>
    </r>
    <r>
      <rPr>
        <sz val="10"/>
        <rFont val="Arial"/>
        <family val="2"/>
      </rPr>
      <t>Caruaru-Pe</t>
    </r>
  </si>
  <si>
    <r>
      <t>Refice / Vitória S. Antão / Recife</t>
    </r>
    <r>
      <rPr>
        <sz val="10"/>
        <rFont val="Arial"/>
        <family val="1"/>
      </rPr>
      <t>- Pe</t>
    </r>
  </si>
  <si>
    <r>
      <t>Refice / Caruaru / Recife</t>
    </r>
    <r>
      <rPr>
        <sz val="10"/>
        <rFont val="Arial"/>
        <family val="1"/>
      </rPr>
      <t>- Pe</t>
    </r>
  </si>
  <si>
    <r>
      <t>Refice / Igarassu / Recife</t>
    </r>
    <r>
      <rPr>
        <sz val="10"/>
        <rFont val="Arial"/>
        <family val="1"/>
      </rPr>
      <t>- Pe</t>
    </r>
  </si>
  <si>
    <r>
      <t>Refice / Pesqueira / Recife</t>
    </r>
    <r>
      <rPr>
        <sz val="10"/>
        <rFont val="Arial"/>
        <family val="1"/>
      </rPr>
      <t>- Pe</t>
    </r>
  </si>
  <si>
    <r>
      <rPr>
        <sz val="10"/>
        <color rgb="FF00000A"/>
        <rFont val="Arial"/>
        <family val="2"/>
      </rPr>
      <t>Participará  Da  34º Reunião Ordinária Do Conselho Estadual De Economia Solidária De Pernambuco.</t>
    </r>
  </si>
  <si>
    <r>
      <rPr>
        <sz val="8.5"/>
        <color rgb="FF00000A"/>
        <rFont val="Arial"/>
        <family val="2"/>
      </rPr>
      <t>341.640-0</t>
    </r>
  </si>
  <si>
    <r>
      <rPr>
        <sz val="8.5"/>
        <color rgb="FF00000A"/>
        <rFont val="Arial"/>
        <family val="2"/>
      </rPr>
      <t>029.251.994-02</t>
    </r>
  </si>
  <si>
    <r>
      <t>Caruaru</t>
    </r>
    <r>
      <rPr>
        <sz val="10"/>
        <rFont val="Arial"/>
        <family val="1"/>
      </rPr>
      <t>/</t>
    </r>
    <r>
      <rPr>
        <sz val="10"/>
        <rFont val="Arial"/>
        <family val="2"/>
      </rPr>
      <t>Santa C. Do Capibaribe</t>
    </r>
    <r>
      <rPr>
        <sz val="10"/>
        <rFont val="Arial"/>
        <family val="1"/>
      </rPr>
      <t>/</t>
    </r>
    <r>
      <rPr>
        <sz val="10"/>
        <rFont val="Arial"/>
        <family val="2"/>
      </rPr>
      <t>Caruaru-Pe</t>
    </r>
  </si>
  <si>
    <t>Celso Alexandre do Amaral Miranda Filho</t>
  </si>
  <si>
    <t>Diogo da Cunha Lima  Asfora</t>
  </si>
  <si>
    <t>Francisco Junior de Moura Souza</t>
  </si>
  <si>
    <t>Sônia Regina de Oliveira</t>
  </si>
  <si>
    <t>Ricardo José Q. de Azevedo</t>
  </si>
  <si>
    <t>Danyelle Patrícia da Silva Lima</t>
  </si>
  <si>
    <t>Juliana De Arruda Tassell</t>
  </si>
  <si>
    <t>Celso Alexandre Do Amaral M. Filho</t>
  </si>
  <si>
    <t>Milena Cristina Monteiro Lins</t>
  </si>
  <si>
    <t>Roberto Costa Ferreira Lima</t>
  </si>
  <si>
    <t>Thays Priscila Lima Dos Santos</t>
  </si>
  <si>
    <t>Kelly De Sales Pessoa</t>
  </si>
  <si>
    <t>Maria Das Graças Cabral Ribeiro</t>
  </si>
  <si>
    <t>PLANILHA DE PASSAGENS AÉREAS E DIÁRIAS – SEMPETQ – ANO DE  2015</t>
  </si>
  <si>
    <t>GTI CI 017/2015</t>
  </si>
  <si>
    <t>Santa Cruz do Capibaribe – carro</t>
  </si>
  <si>
    <t>MUDANÇA DE EQUIPAMENTOS</t>
  </si>
  <si>
    <t>1parcial</t>
  </si>
  <si>
    <t>Evandro  Avelar</t>
  </si>
  <si>
    <t>GAB CI 03/2015</t>
  </si>
  <si>
    <t>Brasília</t>
  </si>
  <si>
    <t>EVENTO</t>
  </si>
  <si>
    <t>1 integral e 1 parcial</t>
  </si>
  <si>
    <t>GTI CI 023/2015</t>
  </si>
  <si>
    <t>INSTALAÇÃO DA REDE LÓGICA</t>
  </si>
  <si>
    <t>GTI CI 029/2015</t>
  </si>
  <si>
    <t>Nazaré da Mata – carro</t>
  </si>
  <si>
    <t>SOLUCIONAR PROBLEMA NA REDE LÓGICA</t>
  </si>
  <si>
    <t>SEFE CI 04/2015</t>
  </si>
  <si>
    <t>EVENTO E REUNIÃO</t>
  </si>
  <si>
    <t>2 integrais e 1parcial</t>
  </si>
  <si>
    <t>SEFE CI 05-A/2015</t>
  </si>
  <si>
    <t>Alteração da volta para 27/02</t>
  </si>
  <si>
    <t>SEFE CI 07/2015</t>
  </si>
  <si>
    <t>Alteração da volta para 26/02</t>
  </si>
  <si>
    <t>Alteração da ida para o dia 24/02</t>
  </si>
  <si>
    <t>Ângela Patrícia Alves de Almeida Silva</t>
  </si>
  <si>
    <t>SEFE CI 09/2015</t>
  </si>
  <si>
    <t>OFICINA</t>
  </si>
  <si>
    <t>Nivia Patrícia Borba da Silva</t>
  </si>
  <si>
    <t>355.446-5</t>
  </si>
  <si>
    <t>GES CI 19/2015</t>
  </si>
  <si>
    <t>Lagoa de Itaenga-carro</t>
  </si>
  <si>
    <t>FEIRA DOS EMPREENDIMENTOS ECONOMICOS</t>
  </si>
  <si>
    <t>Kelly de Sales Pessoa</t>
  </si>
  <si>
    <t>Lagoa de Itaenga – carro</t>
  </si>
  <si>
    <t>Roberval Moraes dos Santos</t>
  </si>
  <si>
    <t>357.614-0</t>
  </si>
  <si>
    <t>593.340.704-63</t>
  </si>
  <si>
    <t>Lagoa de Itaenga-carro,</t>
  </si>
  <si>
    <t>Paula Juliana Barbosa dos Santos</t>
  </si>
  <si>
    <t>Lagoa de Itaenga- carro</t>
  </si>
  <si>
    <t>1 integral</t>
  </si>
  <si>
    <t>Ana Maria Pessoa de Carvalho</t>
  </si>
  <si>
    <t>261.878-8</t>
  </si>
  <si>
    <t>138.105.024-72</t>
  </si>
  <si>
    <t>GES CI 20/2015</t>
  </si>
  <si>
    <t>GES CI 21/2015</t>
  </si>
  <si>
    <t>Feira Nova e Paudalho -carro</t>
  </si>
  <si>
    <t>Feira Nova e Paudalho- carro</t>
  </si>
  <si>
    <t>Tracunhaem e Chã de Alegria – carro</t>
  </si>
  <si>
    <t>Marco Aurélio de Barros Sodré</t>
  </si>
  <si>
    <t>363.904-5</t>
  </si>
  <si>
    <t>022.838.644-61</t>
  </si>
  <si>
    <t>GMPE CI 02/2015</t>
  </si>
  <si>
    <t>Petrolina</t>
  </si>
  <si>
    <t>VISITA A UNIDADE DO EXPRESSO PETROLINA</t>
  </si>
  <si>
    <t>Diárias canceladas e voo mudado</t>
  </si>
  <si>
    <t>Juliana de Arruda Tassell</t>
  </si>
  <si>
    <t>328.366-4</t>
  </si>
  <si>
    <t>Márcia Maria Pereira Lira</t>
  </si>
  <si>
    <t>364.137-6</t>
  </si>
  <si>
    <t>179.520.774-49</t>
  </si>
  <si>
    <t>SEC.EXEC.PLANEJ. CI 03/2015</t>
  </si>
  <si>
    <t>Petrolina – carro</t>
  </si>
  <si>
    <t>SEMINÁRIO “TODOS POR PERNAMBUCO”</t>
  </si>
  <si>
    <t>3 integrais e 1parcial</t>
  </si>
  <si>
    <t>Diárias canceladas por mudança de período</t>
  </si>
  <si>
    <t>Felipe Gustavo Moraes Ferreira</t>
  </si>
  <si>
    <t>364.075-2</t>
  </si>
  <si>
    <t>010.046.714-82</t>
  </si>
  <si>
    <t>SEC.EXEC.PLANEJ. CI 02/2015</t>
  </si>
  <si>
    <t>Roberto Salomão do Amaral e Melo</t>
  </si>
  <si>
    <t>364.077-9</t>
  </si>
  <si>
    <t>487.364.224-87</t>
  </si>
  <si>
    <t>SEC.EXEC.PLANEJ. CI 04/2015</t>
  </si>
  <si>
    <t>Carro 15/03/15</t>
  </si>
  <si>
    <t>GAB CI 04/2015</t>
  </si>
  <si>
    <t>Paulo Sérgio Moreira Muniz</t>
  </si>
  <si>
    <t>SETQ CI 08/2015</t>
  </si>
  <si>
    <t>Falta CI das diárias</t>
  </si>
  <si>
    <t>Luciana Wanderley da Silva</t>
  </si>
  <si>
    <t>339.396-8</t>
  </si>
  <si>
    <t>032.615.704-23</t>
  </si>
  <si>
    <t>Camila Ferraz Tenório</t>
  </si>
  <si>
    <t>362.201-0</t>
  </si>
  <si>
    <t>084.347.684-29</t>
  </si>
  <si>
    <t>SEFE CI 10/2015</t>
  </si>
  <si>
    <t>GES CI 15/2015</t>
  </si>
  <si>
    <t>Ângella Mochel</t>
  </si>
  <si>
    <t>364.076-0</t>
  </si>
  <si>
    <t>625.315.304-87</t>
  </si>
  <si>
    <t>SEC.EXEC.GESTÃO CI 04/2015</t>
  </si>
  <si>
    <t>FONSET</t>
  </si>
  <si>
    <t>Roberto Salomão</t>
  </si>
  <si>
    <t>SEC.EXEC.PLANEJ. CI 08/2015</t>
  </si>
  <si>
    <t>Afogados da Ingazeira e Arcoverde – carro</t>
  </si>
  <si>
    <t>SEC.EXEC.PLANEJ. CI 12/2015</t>
  </si>
  <si>
    <t>Surubim/Garanhus/Caruaru – carro</t>
  </si>
  <si>
    <t>SEC.EXEC.PLANEJ. CI 13/2015</t>
  </si>
  <si>
    <t>Timbauba e Palmares – carro</t>
  </si>
  <si>
    <t>Francisco José de Almeida Júnior</t>
  </si>
  <si>
    <t>363.890-1</t>
  </si>
  <si>
    <t>029.851.864-39</t>
  </si>
  <si>
    <t>SEC.EXEC.PLANEJ. CI 16/2015</t>
  </si>
  <si>
    <t>Timbaúba e Palmares – carro</t>
  </si>
  <si>
    <t>Willian George Walmsley</t>
  </si>
  <si>
    <t>324.954-9</t>
  </si>
  <si>
    <t>094.224.204-15</t>
  </si>
  <si>
    <t>SEC.EXEC.PLANEJ. CI 14/2015</t>
  </si>
  <si>
    <t>CANCELADA</t>
  </si>
  <si>
    <t>Maria das Graças Cabral Ribeiro</t>
  </si>
  <si>
    <t>SEC.EXEC.PLANEJ. CI 15/2015</t>
  </si>
  <si>
    <t>SEC.EXEC.PLANEJ. CI 10/2015</t>
  </si>
  <si>
    <t>Surubim/Garanhuns/Caruaru – carro</t>
  </si>
  <si>
    <t>SEC.EXEC.PLANEJ. CI 11/2015</t>
  </si>
  <si>
    <t>Floresta/Afogados da Ingazeira/Arcoverde – carro</t>
  </si>
  <si>
    <t>Ainda não se definiu se Dr. Roberto poderá ir no dia 19/03, permanece a CI 08/2015 com o período de 20 à 21/03</t>
  </si>
  <si>
    <t>SEC.EXEC.PLANEJ. CI 07/2015</t>
  </si>
  <si>
    <t>Floresta/ Afogados da Ingazeira /Arcoverde-carro</t>
  </si>
  <si>
    <t>SEC.EXEC.PLANEJ. CI 06/2015</t>
  </si>
  <si>
    <t>SEC.EXEC.PLANEJ. CI 05/2015</t>
  </si>
  <si>
    <t>SETQ CI 09/2015</t>
  </si>
  <si>
    <t>Araripina/Petrolina/Salgueiro</t>
  </si>
  <si>
    <t>Carro 16/03/2015</t>
  </si>
  <si>
    <t>REUNIÃO “TODOS POR PERNAMBUCO – Etapa Sertão”</t>
  </si>
  <si>
    <t>4 integrais e parcial</t>
  </si>
  <si>
    <t>SEFE CI 11/2015</t>
  </si>
  <si>
    <t>Houve mudança na data da ida e volta, gerou taxas</t>
  </si>
  <si>
    <t>4 integrais e  1parcial</t>
  </si>
  <si>
    <t>Giselda de Barros Sales</t>
  </si>
  <si>
    <t>GOP CI 11/2015</t>
  </si>
  <si>
    <t>Cabo de Santo Agostinho</t>
  </si>
  <si>
    <t>Visita ao Municipio do Cabo de Santo Agostinho – Captação de vagas</t>
  </si>
  <si>
    <t>Bruna Mazulo da Silva</t>
  </si>
  <si>
    <t>355.579-8</t>
  </si>
  <si>
    <t>073.806.194-89</t>
  </si>
  <si>
    <t>GOP CI 12/2015</t>
  </si>
  <si>
    <t>Agência da Boa Vista – Recife -PE</t>
  </si>
  <si>
    <t>REUNIÃO PARA EXECUÇÃO DE ATIVIDADE DE INTERMEDIAÇÃO</t>
  </si>
  <si>
    <t>Carolina Vieira de Melo de A. Lima</t>
  </si>
  <si>
    <t>047.688.354-73</t>
  </si>
  <si>
    <t>Adriane Barros</t>
  </si>
  <si>
    <t>355.580-1</t>
  </si>
  <si>
    <t>072.255.754-06</t>
  </si>
  <si>
    <t>Jezielle de Fátima Farias da Cunha</t>
  </si>
  <si>
    <t>362.237-1</t>
  </si>
  <si>
    <t>081.894.824-83</t>
  </si>
  <si>
    <t>GOP CI 13/2015</t>
  </si>
  <si>
    <t>Lucas Lourenço Penteado</t>
  </si>
  <si>
    <t>362.389-0</t>
  </si>
  <si>
    <t>089.049.584-7</t>
  </si>
  <si>
    <t>Fernando Augusto Godoi de F. Souza</t>
  </si>
  <si>
    <t>014.990.8984-93</t>
  </si>
  <si>
    <t>Ewerton Alberto Santos de Andrade</t>
  </si>
  <si>
    <t>355.576-3</t>
  </si>
  <si>
    <t>065.402.514-24</t>
  </si>
  <si>
    <t>GOP CI 14/2015</t>
  </si>
  <si>
    <t>Tássio Patrese de Lima Santos</t>
  </si>
  <si>
    <t>355.594-1</t>
  </si>
  <si>
    <t>057.088.244-33</t>
  </si>
  <si>
    <t>Klaine Melissa Gomes de Lima</t>
  </si>
  <si>
    <t>Elyssandra Epitácio Pereira de Almeida</t>
  </si>
  <si>
    <t>355.583-6</t>
  </si>
  <si>
    <t>062.031.854-69</t>
  </si>
  <si>
    <t>GOP CI 15/2015</t>
  </si>
  <si>
    <t>Fabrício Pereira da Silva</t>
  </si>
  <si>
    <t>355.581-0</t>
  </si>
  <si>
    <t>021.287.354-75</t>
  </si>
  <si>
    <t>Joelma de Menezes Velozo</t>
  </si>
  <si>
    <t>355.623-9</t>
  </si>
  <si>
    <t>881.768.944-00</t>
  </si>
  <si>
    <t>Guilherme de Almeida Silva</t>
  </si>
  <si>
    <t>362.217-7</t>
  </si>
  <si>
    <t>052.546.754-89</t>
  </si>
  <si>
    <t>Rodrigo Oliveira Pires</t>
  </si>
  <si>
    <t>361.309-7</t>
  </si>
  <si>
    <t>547.409.324-11</t>
  </si>
  <si>
    <t>GTI CI 032/2015</t>
  </si>
  <si>
    <t>Caruaru</t>
  </si>
  <si>
    <t>Visita  técnica A UNIDADE DO EXPRESSO EMPREENDEDOR CARUARU</t>
  </si>
  <si>
    <t>4 integrais e 1parcial</t>
  </si>
  <si>
    <t>SEC.EXEC.PLANEJ. CI 01/2015</t>
  </si>
  <si>
    <t>Complemento da CI 04/2015 – O período era de 12 à 15 e agora de 12 à 16/03/2015 – Gerando mais uma diária integral</t>
  </si>
  <si>
    <t>Ana Cristina do Nascimento</t>
  </si>
  <si>
    <t>Conselheira da  CEEPS</t>
  </si>
  <si>
    <t>GES CI 22/2015</t>
  </si>
  <si>
    <t>Carpina</t>
  </si>
  <si>
    <t>27ª REUNIÃO EXTRAORDINÁRIA DO CONS. ESTADUAL E ECON. SOLIDÁRIA</t>
  </si>
  <si>
    <t>Dayvison Barbosa da Silva</t>
  </si>
  <si>
    <t>Conselheiro da CEEPS</t>
  </si>
  <si>
    <t>067.558.904-56</t>
  </si>
  <si>
    <t>Gravatá</t>
  </si>
  <si>
    <t>Maria de Lourdes dos Santos</t>
  </si>
  <si>
    <t>Conselheira da CEEPS</t>
  </si>
  <si>
    <t>453.614.114-87</t>
  </si>
  <si>
    <t>SEC.EXEC.GESTÃO CI 06/2015</t>
  </si>
  <si>
    <t>PETROLINA</t>
  </si>
  <si>
    <t>SEC.EXEC.M.P.F.E CI 13/2015</t>
  </si>
  <si>
    <t>CARPINA E BUENOS AIRES</t>
  </si>
  <si>
    <t>REUNIÃO COMANAS</t>
  </si>
  <si>
    <t>GAB CI 10/2015</t>
  </si>
  <si>
    <t>Bruna Michelli Miranda de Queiroz</t>
  </si>
  <si>
    <t>GOP CI 25/2015</t>
  </si>
  <si>
    <t>Cordeiro</t>
  </si>
  <si>
    <t>EMISSÃO DE CTPS</t>
  </si>
  <si>
    <t>1 integral por ser domingo e ação do MTE</t>
  </si>
  <si>
    <t>Jamilly Gregório de Moraes Lima</t>
  </si>
  <si>
    <t>Natália Sampaio Ramos</t>
  </si>
  <si>
    <t>GOP CI 21/2015</t>
  </si>
  <si>
    <t>REUNIÃO PARA EXECUÇÃO DAS ATIVIDADES DE INTERMEDIAÇÃO</t>
  </si>
  <si>
    <t>João Sérgio da Silva Filho</t>
  </si>
  <si>
    <t>Renata Gomes de Sá Pereira</t>
  </si>
  <si>
    <t>355.590-9</t>
  </si>
  <si>
    <t>073.151.214-63</t>
  </si>
  <si>
    <t>Jackson Douglas de Souza</t>
  </si>
  <si>
    <t>Edna Pessoa de Oliveira Melo</t>
  </si>
  <si>
    <t>GOP CI 24/2015</t>
  </si>
  <si>
    <t>Jaboatão (RMR)</t>
  </si>
  <si>
    <t>EMISSÃO DE CTPS E CADASTRO MAIS EMPREGO</t>
  </si>
  <si>
    <t>1 integral por ser sábado e ação do MTE</t>
  </si>
  <si>
    <t>Paulo Nogueira de Andrade</t>
  </si>
  <si>
    <t>Tânia Maria Simplicio Barbosa</t>
  </si>
  <si>
    <t>177.094-2</t>
  </si>
  <si>
    <t>550.716.514-91</t>
  </si>
  <si>
    <t>João Geraldo Lins de Arruda</t>
  </si>
  <si>
    <t>GOP CI 26/2015</t>
  </si>
  <si>
    <t>Campo Grande (RMR)</t>
  </si>
  <si>
    <t>Romildo Ramos Pereira</t>
  </si>
  <si>
    <t>175.853-5</t>
  </si>
  <si>
    <t>Tilândsia Luciula Nunes Mâcedo</t>
  </si>
  <si>
    <t>SEC.EXEC.M.P.E.F.E CI 15/2015</t>
  </si>
  <si>
    <t>Complemento da CI 07/2015 – O período era de 19 à 21/03 e agora de 18 à 21/03/2015 – Gerando mais uma diária integral</t>
  </si>
  <si>
    <t>Complemento da CI 06/2015 – O período era de 19 à 21/03 e agora de 18 à 21/03/2015 – Gerando mais uma diária integral</t>
  </si>
  <si>
    <t>SEC.EXEC.PLANEJ. CI 18/2015</t>
  </si>
  <si>
    <t>Irá no lugar do Sr. William</t>
  </si>
  <si>
    <t>Rita de Cássia Cavalcanti de Carvalho</t>
  </si>
  <si>
    <t>364.071-0</t>
  </si>
  <si>
    <t>051.899.784-78</t>
  </si>
  <si>
    <t>GERH CI 20/2015</t>
  </si>
  <si>
    <t>ESCADA, IPOJUCA, CABO, CARUARU, GOIANA, CAMARAGIBE, PETROLINA E ARARIPINA</t>
  </si>
  <si>
    <t>18/03 – ESCADA</t>
  </si>
  <si>
    <t>VISITARA AS UNIDADES DE ATENDIMENTO PARA IMPLANTAÇÃO DO PROGRAMA DE MELHORIA NA QUALIDADE DE ATENDIMENTO</t>
  </si>
  <si>
    <t>1 parcial</t>
  </si>
  <si>
    <t>31/03 – IPOJUCA</t>
  </si>
  <si>
    <t>01/04 – CABO</t>
  </si>
  <si>
    <t>07/04 – CARUARU</t>
  </si>
  <si>
    <t>08/04 – GOIANA</t>
  </si>
  <si>
    <t>Irenilda Ramos de Brito Sá Magalhães</t>
  </si>
  <si>
    <t>364.070-1</t>
  </si>
  <si>
    <t>223.896.604-87</t>
  </si>
  <si>
    <t>09/04 – CAMARAGIBE</t>
  </si>
  <si>
    <t>16/04/2015 – PETROLINA E ARARIPINA</t>
  </si>
  <si>
    <t>GEES CI 25/2015</t>
  </si>
  <si>
    <t>Macaparana, Nazaré da Mata e Timbaúba</t>
  </si>
  <si>
    <t>Reuniões – Projeto Desenvolvimento dos Catadores e Catadoras de PE – RESCATE</t>
  </si>
  <si>
    <t>Complemento da CI 10/2015 – O período era de 18 à 20/03 e agora de 18 à 21/03/2015 – Gerando mais uma diária integral</t>
  </si>
  <si>
    <t>GOUA CI 28/2015</t>
  </si>
  <si>
    <t>Afogados da Ingazeira e Arcoverde</t>
  </si>
  <si>
    <t>SEMINÁRIO “TODOS POR PERNAMBUCO” - ETAPA MOCOTÓ/PAJEÚ</t>
  </si>
  <si>
    <t>SEC.EXEC.TQ CI 12/2015</t>
  </si>
  <si>
    <t>GMPE CI 05/2015</t>
  </si>
  <si>
    <t>Afogados da Ingazeira , Arcoverde e Floresta</t>
  </si>
  <si>
    <t>GEES CI 26/2015</t>
  </si>
  <si>
    <t>Tracunhaem</t>
  </si>
  <si>
    <t>REUNIÃO PARA TRATAR  DA FEIRA DE ARTESANATO DO MUNICIPIO DE TRACUNHÁEM</t>
  </si>
  <si>
    <t>GMPE CI 10/2015</t>
  </si>
  <si>
    <t>Arcoverde</t>
  </si>
  <si>
    <t>REUNIÃO DE AÇÕES DO FORUM DA MICRO E PEQUENA EMPRESA DO MUNICÍPIO DE TRACUNHAEM</t>
  </si>
  <si>
    <t>1 integrais e 1parcial</t>
  </si>
  <si>
    <t>Luiz Gonzaga da Silva Neto</t>
  </si>
  <si>
    <t>357.022-3</t>
  </si>
  <si>
    <t>045.641.634-00</t>
  </si>
  <si>
    <t>329.860-0</t>
  </si>
  <si>
    <t>GOP CI 30/2015</t>
  </si>
  <si>
    <t>Recife/Olinda/Recife</t>
  </si>
  <si>
    <t>AÇÃO CIDADANIA NAS ESCOLAS AUREA DE MOURA CAVALCANTI E ARGENTINA CASTELO BRANCO</t>
  </si>
  <si>
    <t>Débora Maria dos Santos Pinheiro de Lima</t>
  </si>
  <si>
    <t>355.682-4</t>
  </si>
  <si>
    <t>027.200.364-63</t>
  </si>
  <si>
    <t>GOP CI 29/2015</t>
  </si>
  <si>
    <t>Recife/Lagoa do Carro/Recife</t>
  </si>
  <si>
    <t>AÇÃO CIDADANIA GRUPO DE MULHER OBJETIVAS DE LAGOA DO CARRO</t>
  </si>
  <si>
    <t>Iranildo Ferreira da silva</t>
  </si>
  <si>
    <t>GOP CI 27/2015</t>
  </si>
  <si>
    <t>Recife/Escada/Recife</t>
  </si>
  <si>
    <t>AÇÃO JUNTAMENTE COM O RH DE APOIO A AÇÃO DE DESENVOLVIMENTO  DE PESQUISA E APLICAÇÃO DE QUESTIONÁRIO</t>
  </si>
  <si>
    <t>GOP CI 31/2015</t>
  </si>
  <si>
    <t>Olinda</t>
  </si>
  <si>
    <t>Angela Patrícia Alves de Almeida Silva</t>
  </si>
  <si>
    <t>Recife/Pesqueira/Recife</t>
  </si>
  <si>
    <t>REUNIÃO DE PLANEJAMENTO DO PROJETO IDEIA 2015</t>
  </si>
  <si>
    <t>1 integral e 1parcial</t>
  </si>
  <si>
    <t>Paulo Roberto Alves Brandão</t>
  </si>
  <si>
    <t>2111-3</t>
  </si>
  <si>
    <t>098.031.065-20</t>
  </si>
  <si>
    <t>GOUA CI 35/2015</t>
  </si>
  <si>
    <t>Petrolina/Arcoverde/Petrolina</t>
  </si>
  <si>
    <t>TREINAMENTO SEGURO DESEMPREGO</t>
  </si>
  <si>
    <t>Ilma Batista da Silva</t>
  </si>
  <si>
    <t>2370-1</t>
  </si>
  <si>
    <t>493.937.584-68</t>
  </si>
  <si>
    <t>GOUA CI 34/2015</t>
  </si>
  <si>
    <t>Bezerros/Recife/Bezerros</t>
  </si>
  <si>
    <t>Cabo de Santo Agostinho/Recife/Cabo de Santo Agostinho</t>
  </si>
  <si>
    <t>Camaragibe/Recife/Camaragibe</t>
  </si>
  <si>
    <t>Maria das Dores Mota Limeira</t>
  </si>
  <si>
    <t>20.826-4</t>
  </si>
  <si>
    <t>290.404.504-04</t>
  </si>
  <si>
    <t>Caruaru/Recife/Caruaru</t>
  </si>
  <si>
    <t>Escada/Recife/Escada</t>
  </si>
  <si>
    <t>Goiana/Recife/Goiana</t>
  </si>
  <si>
    <t>Jezilele de Fátima Farias da Cunha</t>
  </si>
  <si>
    <t>Igarassu/Recife/Igarassu</t>
  </si>
  <si>
    <t>Ipojuca/Recife/Ipojuca</t>
  </si>
  <si>
    <t>Nazaré da Mata/Recife/Nazaré da Mata</t>
  </si>
  <si>
    <t>Palmares/Recife/Palmares</t>
  </si>
  <si>
    <t>Paudalho/Recife/Paudalho</t>
  </si>
  <si>
    <t>Paulista/Recife/Paulista</t>
  </si>
  <si>
    <t>São Lourenço da Mata/Recife/São Lourenço</t>
  </si>
  <si>
    <t>Vitória de Santo Antônio/Recife/Vitória de Santo Antão</t>
  </si>
  <si>
    <t>Fábio José Araújo Albuquerque</t>
  </si>
  <si>
    <t>357.611-6</t>
  </si>
  <si>
    <t>034.155.554-10</t>
  </si>
  <si>
    <t>OUVIDORIA CI 05/2015</t>
  </si>
  <si>
    <t>Recife/ Cabo de Santo Agostinho/Recife</t>
  </si>
  <si>
    <t>Visita técnica em parceria com a Gerencia de Desenvolvimento de Pessoas</t>
  </si>
  <si>
    <t>Recife/Caruaru/Recife</t>
  </si>
  <si>
    <t>Recife/Goiana/Recife</t>
  </si>
  <si>
    <t>Ângella Mochel de Souza Netto</t>
  </si>
  <si>
    <t>SEC.EXEC.GESTÃO CI 08/2015</t>
  </si>
  <si>
    <t>Recife/Garanhuns /Caruaru/Recife</t>
  </si>
  <si>
    <t>REUNIÃO “TODOS POR PERNAMBUCO”</t>
  </si>
  <si>
    <t>Fernanda Lopes Araújo Lessa Ferreira</t>
  </si>
  <si>
    <t>305.216-8</t>
  </si>
  <si>
    <t>716.017.161-68</t>
  </si>
  <si>
    <t>Lúcia Helena Dias Ferreira da Costa</t>
  </si>
  <si>
    <t>343.692-2</t>
  </si>
  <si>
    <t>028.417.324-01</t>
  </si>
  <si>
    <t>SEC.EXEC.TRAB. QUAL. CI 13/2015</t>
  </si>
  <si>
    <t>Recife /Petrolina/Recife</t>
  </si>
  <si>
    <t>REUNIÃO “TREINAMENTO SIMAS NA ESCOLA SEST/SENAT</t>
  </si>
  <si>
    <t>Diogo da Cunha Lima Asfora</t>
  </si>
  <si>
    <t>Recife/Arcoverde/Recife</t>
  </si>
  <si>
    <t>Rodrigo Gomes Machado Barreto Alves</t>
  </si>
  <si>
    <t>364.936-9</t>
  </si>
  <si>
    <t>060.624.654-10</t>
  </si>
  <si>
    <t>GOUA CI 32/2015</t>
  </si>
  <si>
    <t>TREINAMENTO PARA IMO</t>
  </si>
  <si>
    <t>GOUA CI 33/2015</t>
  </si>
  <si>
    <t>Belo Jardim/Recife/Belo Jardim</t>
  </si>
  <si>
    <t>Caruaru/Arcoverde/Caruaru</t>
  </si>
  <si>
    <t>Pesqueira /Arcoverde/Pesqueira</t>
  </si>
  <si>
    <t>Serra Talhada/Arcoverde/Serra Talhada</t>
  </si>
  <si>
    <t>SEC.EXEC.TRAB. QUAL. CI 15/2015</t>
  </si>
  <si>
    <t>GAB CI 11/2015</t>
  </si>
  <si>
    <t>Recife/Surubim/Recife</t>
  </si>
  <si>
    <t>Recife/Garanhuns/Recife</t>
  </si>
  <si>
    <t>SEC.EXEC.GESTÃO CI 22/2015</t>
  </si>
  <si>
    <t>Bruno Mauricio de Carvalho Queiroz</t>
  </si>
  <si>
    <t>343.628-4</t>
  </si>
  <si>
    <t>922.507.854-49</t>
  </si>
  <si>
    <t>SEC.EXEC.GESTÃO CI 12/2015</t>
  </si>
  <si>
    <t>SEC.EXEC.GESTÃO CI 11/2015</t>
  </si>
  <si>
    <t>GOP CI 36/2015</t>
  </si>
  <si>
    <t>Água Fria (Recife)</t>
  </si>
  <si>
    <t>GMPE CI 15/2015</t>
  </si>
  <si>
    <t>Recife/Santa Cruz do Capibaribe/Recife</t>
  </si>
  <si>
    <t>Reunião AD Diper  e entidades ligadas á confecção</t>
  </si>
  <si>
    <t>GOP CI 38/2015</t>
  </si>
  <si>
    <t>AÇÃO OCUPACIONAL SOCIAL , EMISSÃO DE CTPS</t>
  </si>
  <si>
    <t>1 integral por ser  ação do MTE</t>
  </si>
  <si>
    <t>GOP CI 37/2015</t>
  </si>
  <si>
    <t>Caruaru/Garanhuns/Caruaru</t>
  </si>
  <si>
    <t>TREINAMENTO DE SEGURO DESEMPREGO</t>
  </si>
  <si>
    <t>Fábio Rogério Lins Leimig</t>
  </si>
  <si>
    <t>363.893-6</t>
  </si>
  <si>
    <t>720.293.584-87</t>
  </si>
  <si>
    <t>GQUAL CI 22/2015</t>
  </si>
  <si>
    <t>Recife/Tamandaré/Recife</t>
  </si>
  <si>
    <t>VISITA DE MONITORAMENTO DAS TURMAS DO PROGRAMA NOVOS TALENTOS  2015</t>
  </si>
  <si>
    <t>GQUAL CI 18/2015</t>
  </si>
  <si>
    <t>Recife/Paulista/Recife</t>
  </si>
  <si>
    <t>GQUAL CI 19/2015</t>
  </si>
  <si>
    <t>Recife/São Lourenço da Mata/Recife</t>
  </si>
  <si>
    <t>GQUAL CI 20/2015</t>
  </si>
  <si>
    <t>Recife/Goiana /Recife</t>
  </si>
  <si>
    <t>GQUAL CI 21/2015</t>
  </si>
  <si>
    <t>GEMPE  CI 21/2015</t>
  </si>
  <si>
    <t>Recife/Caruaru /Recife</t>
  </si>
  <si>
    <t>REUNIÃO” AÇÕES DO FORUM DA MICRO E PEQUENA EMPRESA EM CARUARU</t>
  </si>
  <si>
    <t>Nivia Patricia Borba da Silva</t>
  </si>
  <si>
    <t>GEMPE  CI 29/2015</t>
  </si>
  <si>
    <t>Recife/Lagoa de Itaenga /Recife</t>
  </si>
  <si>
    <t>REUNIÃO” AÇÕES DO PROJETO INTEGRA NA MATA NORTE</t>
  </si>
  <si>
    <t>Paula Juliana  Barbosa dos Santos</t>
  </si>
  <si>
    <t>Recife/Carpina /Recife</t>
  </si>
  <si>
    <t>2904/2015</t>
  </si>
  <si>
    <t>Recife/Lagoa dp carro /Recife</t>
  </si>
  <si>
    <t>GTRAB CI 40/2015</t>
  </si>
  <si>
    <t>Recife/Caruaru</t>
  </si>
  <si>
    <t>I ENCONTRO DOS AGENTES DO SISTEMA PÚBLICO DE EMPREGO/2015</t>
  </si>
  <si>
    <t>Complemento -  Recife Caruaru</t>
  </si>
  <si>
    <t>GTRAB CI 21/2015</t>
  </si>
  <si>
    <t>Recife/Brasília/Recife</t>
  </si>
  <si>
    <t>GTRAB CI 16/2015</t>
  </si>
  <si>
    <t>REUNIÃO DE INTERMEDIAÇÃO DE MO DO TRABALHADOR AUTÔNOMO (MTE)</t>
  </si>
  <si>
    <t>GTRAB CI 25/2015</t>
  </si>
  <si>
    <t>Recife/Salgueiro/ Serra Talhada/Arcoverde/Pesqueira/Garanhuns/  Belo Jardim/ Santa Cruz do Capibaribe/Recife</t>
  </si>
  <si>
    <t>REALIZARÁ VISITA DE SUPERVISÃO NAS AGÊNCIAS</t>
  </si>
  <si>
    <t>GAB CI 12/2015</t>
  </si>
  <si>
    <t>Recife/Campo Grande(MS)/Brasília(DF) /Recife</t>
  </si>
  <si>
    <t>REUNIÃO EXTRAÓRDINÁRIA DO FÓRUM NACIONAL DE SECRETARIAS DO TRABALHO – FONSET E REUNIÃO COM O SECRETÁRIO DE POLÍTICAS DE EMPREGO – MTE</t>
  </si>
  <si>
    <t>Brasília/DF e Campo Grande/MS</t>
  </si>
  <si>
    <t>GERH CI 32/2015</t>
  </si>
  <si>
    <t>Petrolina/Araripina</t>
  </si>
  <si>
    <t>implantação de Melhoria na Qualidade do Atendimento</t>
  </si>
  <si>
    <t>GOP CI 39/2015</t>
  </si>
  <si>
    <t>Recife/Olinda(Tabajara)</t>
  </si>
  <si>
    <t>1 integral por ser sábado/ ação do MTE</t>
  </si>
  <si>
    <t>GOP CI 47/2015</t>
  </si>
  <si>
    <t>Recife/Camaragibe(RMR)</t>
  </si>
  <si>
    <t>1 parcial - ação do MTE</t>
  </si>
  <si>
    <t>GGG  - CI 13/2015</t>
  </si>
  <si>
    <t>REUNIÃO NO MINISTÉRIO DO TRABALHO E EMPREGO – EXECUÇÃO DA PED</t>
  </si>
  <si>
    <t>Brasília – Passagens aéreas</t>
  </si>
  <si>
    <t>GQUAL CI 26/2015</t>
  </si>
  <si>
    <t>Recife/Gravatá/Recife</t>
  </si>
  <si>
    <t>GQUAL CI 27/2015</t>
  </si>
  <si>
    <t>Recife/Riacho das Almas/Recife</t>
  </si>
  <si>
    <t>GQUAL CI 29/2015</t>
  </si>
  <si>
    <t>Recife/Venturosa/Recife</t>
  </si>
  <si>
    <t>GQUAL CI 24/2015</t>
  </si>
  <si>
    <t>Recife/Araçoiaba/Recife</t>
  </si>
  <si>
    <t>GQUAL CI 28/2015</t>
  </si>
  <si>
    <t>1parcial e 1 integral</t>
  </si>
  <si>
    <t>GQUAL CI 25/2015</t>
  </si>
  <si>
    <t>GTRAB CI 22/2015</t>
  </si>
  <si>
    <t>Recife/Paudalho/Nazaré da Mata/São Lourenço/Recife</t>
  </si>
  <si>
    <t>GTRAB CI 23/2015</t>
  </si>
  <si>
    <t>Recife/Bezerros/vitória de Santo Antão/Recife</t>
  </si>
  <si>
    <t>GTRAB CI 24/2015</t>
  </si>
  <si>
    <t>Recife/Escada/Palmares/Recife</t>
  </si>
  <si>
    <t>GTRAB CI 18/2015</t>
  </si>
  <si>
    <t>GTRAB CI 19/2015</t>
  </si>
  <si>
    <t>Recife/Igarassu /Paulista/Recife</t>
  </si>
  <si>
    <t>GTRAB CI 20/2015</t>
  </si>
  <si>
    <t>Recife/Cabo de Santo Agostinho/Camaragibe/Recife</t>
  </si>
  <si>
    <t>GTRAB CI 02/2015</t>
  </si>
  <si>
    <t>TREINAMENTO DO SIMA</t>
  </si>
  <si>
    <t>TRENAMENTO DO SIMA</t>
  </si>
  <si>
    <t>GTRAB CI 03/2015</t>
  </si>
  <si>
    <t>GTRAB CI 04/2015</t>
  </si>
  <si>
    <t>Santa Cruz do Capibaribe/Recife/Santa Cruz do Capibaribe</t>
  </si>
  <si>
    <t>Fábio Rogério Lins Leiming</t>
  </si>
  <si>
    <t>GQUAL CI 30/2015</t>
  </si>
  <si>
    <t>Recife/Salgueiro/Recife</t>
  </si>
  <si>
    <t>REALIZARÁ VISITA DE MONITORAMENTO DAS TURMAS NOVOS TALENTOS 2015</t>
  </si>
  <si>
    <t>GETIC 82/2015</t>
  </si>
  <si>
    <t>INSTALAÇÃO DA REDE LÓGICA E UM MICROCOMPUTADOR COMPLETO</t>
  </si>
  <si>
    <t>GTRAB CI Nº 05/2015</t>
  </si>
  <si>
    <t>Arcoverde/Recife/Arcoverde</t>
  </si>
  <si>
    <t>Pesqueira/Recife/Pesqueira</t>
  </si>
  <si>
    <t>GESEA CI 33/2015</t>
  </si>
  <si>
    <t>Recife/Camutanga/Itambé/Recife</t>
  </si>
  <si>
    <t>Visita ao Projeto Desenvolvimento dos Catadores E Catadoras de PE- RESCATE</t>
  </si>
  <si>
    <t>Recife/Abreu e Lima</t>
  </si>
  <si>
    <t>Nívia Patrícia Borba da Silva</t>
  </si>
  <si>
    <t>GESEA CI Nº34/2015</t>
  </si>
  <si>
    <t>Recife/Palmares/Recife</t>
  </si>
  <si>
    <t>Reunião do Fórum de Economia Solidária da Mata Sul</t>
  </si>
  <si>
    <t>GESEA CI 35/2015</t>
  </si>
  <si>
    <t>Reunião na Associação dos Horticultores da Várzea Santa Cruz</t>
  </si>
  <si>
    <t>GESEA CI 32/2015</t>
  </si>
  <si>
    <t>Recife/Tracunhaém/Recife</t>
  </si>
  <si>
    <t>Visita de Acompanhamento aos Empreendimentos Economicos Solidários do Projeto Integra na Mata Norte</t>
  </si>
  <si>
    <t>Recife/Glória de Goitá/Recife</t>
  </si>
  <si>
    <t>Recife/Paudalho/Recife</t>
  </si>
  <si>
    <t>Recife/Chã de Alegria/Recife</t>
  </si>
  <si>
    <t>Recife/Feira Nova/Recife</t>
  </si>
  <si>
    <t>Recife/Lagoa de Itaenga/Recife</t>
  </si>
  <si>
    <t>GESEA CI 36/2015</t>
  </si>
  <si>
    <t>Oficina de Planejamento do Conselho Gestpr de Centro de Atersanato – Projeto Integra</t>
  </si>
  <si>
    <t>GTRAB CI 06/2015</t>
  </si>
  <si>
    <t>Salgueiro/Recife/Salgueiro</t>
  </si>
  <si>
    <t>Serra Talhada/Recife/Serra Talhada</t>
  </si>
  <si>
    <t>GTRAB CI 01/2015</t>
  </si>
  <si>
    <t>GTRAB CI 15/2015</t>
  </si>
  <si>
    <t>Visita de supervisão a agência do Cabo.</t>
  </si>
  <si>
    <t>Visita de supervisão a agencia de São Lourenço</t>
  </si>
  <si>
    <t>Brunna Michelli Miranda de Queiroz</t>
  </si>
  <si>
    <t>GTRAB CI 17/2015</t>
  </si>
  <si>
    <t>Recife/Ipojuca/Recife</t>
  </si>
  <si>
    <t>Visita de supervisão a agencia de Ipojuca</t>
  </si>
  <si>
    <t>GTRAB CI 41/2015</t>
  </si>
  <si>
    <t>Imbiribeira</t>
  </si>
  <si>
    <t>Ação CIDADANIA DA COMPESA NO MEU BAIRRO</t>
  </si>
  <si>
    <t>Tislandia Luciula Nunes Macêdo</t>
  </si>
  <si>
    <t>GTRAB CI 44/2015</t>
  </si>
  <si>
    <t>Apipucos</t>
  </si>
  <si>
    <t>Ação DIA DA CIDADANIA ANO X</t>
  </si>
  <si>
    <t>José Nicodemos Fernandes</t>
  </si>
  <si>
    <t>352.867-2</t>
  </si>
  <si>
    <t>085.407.994-72</t>
  </si>
  <si>
    <t>GTRAB CI 43/2015</t>
  </si>
  <si>
    <t>Várzea</t>
  </si>
  <si>
    <t>Ação RECIFE DE CORAÇÃO NOS BAIRROS</t>
  </si>
  <si>
    <t>089.049.584-07</t>
  </si>
  <si>
    <t>Tamandaré</t>
  </si>
  <si>
    <t>Orientação dos alunos PROJETOS NOVOS TALENTOS</t>
  </si>
  <si>
    <t>329-806-0</t>
  </si>
  <si>
    <t>José Ricardo Samico Alves Batista</t>
  </si>
  <si>
    <t>363.901-0</t>
  </si>
  <si>
    <t>949.593.234-34</t>
  </si>
  <si>
    <t>GEMPE CI 06/2015</t>
  </si>
  <si>
    <t>Timbaúba</t>
  </si>
  <si>
    <t>Acompanhará a visita técnica do projeto Articula(Ação)/SENAES à Cooperativa de Catadores</t>
  </si>
  <si>
    <t>326.097-2</t>
  </si>
  <si>
    <t>GESEA CI 06/2015</t>
  </si>
  <si>
    <t>GOUA CI 24/2015</t>
  </si>
  <si>
    <t>Caruaru/Santa Cruz/Garanhuns/Expresso Garanhuns/Belo Jardim</t>
  </si>
  <si>
    <t>Supervisão nas agências de Caruaru, Santa Cruz, Expresso Garanhuns e Belo Jardim</t>
  </si>
  <si>
    <t>Timóteo de Andrade L. Santos</t>
  </si>
  <si>
    <t>355.693-0</t>
  </si>
  <si>
    <t>067.465.484-65</t>
  </si>
  <si>
    <t>Pesqueira /Arcoverde/Serra Talhada</t>
  </si>
  <si>
    <t>Supervisão nas agências de Pesqueira, Arcoverde e Serra Talhada</t>
  </si>
  <si>
    <t>Jaqueline Carla da Silva</t>
  </si>
  <si>
    <t>355.666-2</t>
  </si>
  <si>
    <t>079.171.644-30</t>
  </si>
  <si>
    <t>GTRAB CI 26/2015</t>
  </si>
  <si>
    <t>Araçoiaba</t>
  </si>
  <si>
    <t>Palestra de orientação profissional</t>
  </si>
  <si>
    <t>GTRAB CI 28/2015</t>
  </si>
  <si>
    <t>Igarassu</t>
  </si>
  <si>
    <t>Projetos Novos Talentos</t>
  </si>
  <si>
    <t>GTRAB CI 29/2015</t>
  </si>
  <si>
    <t>Acorverde e Serra Talhada</t>
  </si>
  <si>
    <t>Supervisão nas agências de Arcoverde e Serra Talhada</t>
  </si>
  <si>
    <t>Brunna Micheli Miranda de Queiroz</t>
  </si>
  <si>
    <t>GTRAB CI 45/2015</t>
  </si>
  <si>
    <t>Bairro do Jordão (RMR)</t>
  </si>
  <si>
    <t>Ação CIDADANIA</t>
  </si>
  <si>
    <t>1 integrais</t>
  </si>
  <si>
    <t>CANCELADA CI 21/2015</t>
  </si>
  <si>
    <t>172.986.604-20</t>
  </si>
  <si>
    <t>GOP CI 46/2015</t>
  </si>
  <si>
    <t>CANCELADA CI 22/2015</t>
  </si>
  <si>
    <t>650.716.514-91</t>
  </si>
  <si>
    <t>GTRAB CI 31/2015</t>
  </si>
  <si>
    <t>São lourenço da Mata</t>
  </si>
  <si>
    <t>Palestra de orientação profissional para alunos PROJETO NOVOS TALENTOS</t>
  </si>
  <si>
    <t>GTRAB CI 30/2015</t>
  </si>
  <si>
    <t>Passira</t>
  </si>
  <si>
    <t>GOP CI 32/2015</t>
  </si>
  <si>
    <t>GTRAB CI 32/2015</t>
  </si>
  <si>
    <t>GTRAB CI 27/2015</t>
  </si>
  <si>
    <t>Recife/Olinda/Paulista/Recife</t>
  </si>
  <si>
    <t>Visita de supervisão do fiscal do Convênio do MTE</t>
  </si>
  <si>
    <t>Recife/Nazaré da Mata/Paudalho/Recife</t>
  </si>
  <si>
    <t>Recife/Cabo de Santo Agostinho/Ipojuca/Recife</t>
  </si>
  <si>
    <t>GTRAB CI 33/2015</t>
  </si>
  <si>
    <t>GTRAB CI 34/2015</t>
  </si>
  <si>
    <t>GTRAB CI 48/2015</t>
  </si>
  <si>
    <t>Recife/JArdim São PauloRMR)(/Recife</t>
  </si>
  <si>
    <t>CANCELADA CI/23/2015</t>
  </si>
  <si>
    <t>Recife/Jardim São Paulo(RMR)/Recife</t>
  </si>
  <si>
    <t>Recife/JArdim São Paulo(/Recife</t>
  </si>
  <si>
    <t>GTRAB CI 35/2015</t>
  </si>
  <si>
    <t>GTRAB CI 39/2015</t>
  </si>
  <si>
    <t>Recife/Camaragibe/Recife</t>
  </si>
  <si>
    <t>Realizará visitas de monitoramento das turmas do  PROGRAMA  NOVOS TALENTOS</t>
  </si>
  <si>
    <t>Flávio Artur Souza Melo</t>
  </si>
  <si>
    <t>350.520-0</t>
  </si>
  <si>
    <t>225.020.924-34</t>
  </si>
  <si>
    <t>GTRAB CI 111/2015</t>
  </si>
  <si>
    <t>Recife/Petrolina/Araripina/Salgueiro/Recife</t>
  </si>
  <si>
    <t>Realizará visita nas Agências do Trabalho de Petrolina, Araripina , Salgueiro e Serra Talhada.</t>
  </si>
  <si>
    <t>1 parcial e 1 integral</t>
  </si>
  <si>
    <t>720.293.584/87</t>
  </si>
  <si>
    <t>Realizará visita de monitoramento das turmas do programa Novos Talentos 2015.</t>
  </si>
  <si>
    <t>GTRAB CI 42/2015</t>
  </si>
  <si>
    <t>Recife/Igarassu/Recife</t>
  </si>
  <si>
    <t>GTRAB CI 46/2015</t>
  </si>
  <si>
    <t>GTRAB CI 47/2015</t>
  </si>
  <si>
    <t>GTRAB CI 49/2015</t>
  </si>
  <si>
    <t>GTRAB CI 50/2015</t>
  </si>
  <si>
    <t>GTRAB CI 52/2015</t>
  </si>
  <si>
    <t>GTRAB CI 53/2015</t>
  </si>
  <si>
    <t>Recife/Petrolina/Recife</t>
  </si>
  <si>
    <t>1 parcial e 2 integrais</t>
  </si>
  <si>
    <t>GTRAB CI 7/2015</t>
  </si>
  <si>
    <t>Ação do Projeto Integra na Mata Norte</t>
  </si>
  <si>
    <t>Evandro José Moreira de Avelar</t>
  </si>
  <si>
    <t>Reunião Ordinária do FONSET</t>
  </si>
  <si>
    <t>Angella Mochel de Souza Netto</t>
  </si>
  <si>
    <t>GTRAB CI 11/2015</t>
  </si>
  <si>
    <t>RecifeBrasília/Recife</t>
  </si>
  <si>
    <t>Reunião  do Ministério do Trabalho e Emprego</t>
  </si>
  <si>
    <t>CONSELHEIRO</t>
  </si>
  <si>
    <t>SEMPEE CI 30/2015</t>
  </si>
  <si>
    <t>Carpina / Recife / Carpina</t>
  </si>
  <si>
    <t>REUNIÃO DO CONSELHO</t>
  </si>
  <si>
    <t>435.614.114-87</t>
  </si>
  <si>
    <t>Patricia Araújo Silva</t>
  </si>
  <si>
    <t>355.677-8</t>
  </si>
  <si>
    <t>008.185.274-63</t>
  </si>
  <si>
    <t>GEADM CI 132/2015</t>
  </si>
  <si>
    <t>Recife / Caruaru / Recife</t>
  </si>
  <si>
    <t>VISITA AO EXPRESSO DE CARUARU</t>
  </si>
  <si>
    <t>Luciana Vieira Lira</t>
  </si>
  <si>
    <t>347.640-5</t>
  </si>
  <si>
    <t>990.321.124-49</t>
  </si>
  <si>
    <t>GGP CI 060/2015</t>
  </si>
  <si>
    <t>VISITA AO EXPRESSO DE CARUARU, AGENCIA DO TRABALHO E EXPRESSO CIDADÃO</t>
  </si>
  <si>
    <t>GTRAB CI 049/2015</t>
  </si>
  <si>
    <t>Recife / Bairro do Pantanal Ibura / Recife</t>
  </si>
  <si>
    <t>GTRAB CI 050/2015</t>
  </si>
  <si>
    <t>Recife / Afogados / Recife</t>
  </si>
  <si>
    <t>diária cancelada</t>
  </si>
  <si>
    <t>GTRAB CI 37/2015</t>
  </si>
  <si>
    <t>GTRAB CI 36/2015</t>
  </si>
  <si>
    <t>Treinamento do novo sistema de gerenciamento de identidade</t>
  </si>
  <si>
    <t>Recife/Goiana/Igarassu/Recife</t>
  </si>
  <si>
    <t>Reunião da Câmara Temática e Inovação Inclusiva</t>
  </si>
  <si>
    <t>GEADM CI 140/2015</t>
  </si>
  <si>
    <t>Recife/Ipojuca/Cabo de Santo Agostinho/Recife</t>
  </si>
  <si>
    <t>Visita as agências para Inventário de Bens patrimoniais</t>
  </si>
  <si>
    <t>GTRAB CI 51/2015</t>
  </si>
  <si>
    <t>Ação Cidadania do projeto Olinda em Ação</t>
  </si>
  <si>
    <t>GTRAB CI 38/2015</t>
  </si>
  <si>
    <t>Supervisão na agência de Palmares</t>
  </si>
  <si>
    <t>Supervisão na agência de Paudalho</t>
  </si>
  <si>
    <t>Christiano Cabral Araújo Santos</t>
  </si>
  <si>
    <t>355.670-0</t>
  </si>
  <si>
    <t>026.367.834-23</t>
  </si>
  <si>
    <t>GTRAB CI 47 /2015</t>
  </si>
  <si>
    <t>Supervisão na agência de Escada</t>
  </si>
  <si>
    <t>Supervisão na agência de Goiana</t>
  </si>
  <si>
    <t>Supervisão na agência de Camaragibe</t>
  </si>
  <si>
    <t>Recife/Nazaré da Mata/Recife</t>
  </si>
  <si>
    <t>Supervisão na agência de Nazaré da Mata</t>
  </si>
  <si>
    <t>Supervisão na agência de Igarassu</t>
  </si>
  <si>
    <t>Supervisão na agência de Paulista</t>
  </si>
  <si>
    <t>Recife/Bezerros/Recife</t>
  </si>
  <si>
    <t>Supervisão na agência de Bezerros</t>
  </si>
  <si>
    <t>Bairro ibura de baixo/Recife</t>
  </si>
  <si>
    <t>Ação Ocupação Social</t>
  </si>
  <si>
    <t>Ação do MTE</t>
  </si>
  <si>
    <t>Recife/Vitória/Recife</t>
  </si>
  <si>
    <t>Supervisão na agência de Vitória de Santo Antão</t>
  </si>
  <si>
    <t>SEC.EXEC.M.P.E.F.E CI 34/2015</t>
  </si>
  <si>
    <t>Recife/Brasília – DF/Recife</t>
  </si>
  <si>
    <t>Reunião junto ao SENAES/MTE e a SEMPETQ</t>
  </si>
  <si>
    <t>Não houve passagem – foi por conta própria</t>
  </si>
  <si>
    <t>079.171.664-30</t>
  </si>
  <si>
    <t>GINTER CI 51/2015</t>
  </si>
  <si>
    <t>Participará de Orientação Profissional</t>
  </si>
  <si>
    <t>GEMPE CI 28/2015</t>
  </si>
  <si>
    <t>Recife/Serra Talhada/Recife</t>
  </si>
  <si>
    <t>Participará do Encontro Regional de Agentes de Desenvolvimento(ads) do Sertão do Pajeú</t>
  </si>
  <si>
    <t>GTRAB CI 054/2015</t>
  </si>
  <si>
    <t>Recife/Jaboatão dos Guararapes/Recife</t>
  </si>
  <si>
    <t>GTRAB CI 048/2015</t>
  </si>
  <si>
    <t>Recife/Ilha de Itamaracá/Recife</t>
  </si>
  <si>
    <t>Projeto Desenvolvimento dos catadores e Catadoras de PE</t>
  </si>
  <si>
    <t>Recife/Timbaúba/Recife</t>
  </si>
  <si>
    <t>Projeto Promoção de Ações Integradas de Economia Solidária em PE</t>
  </si>
  <si>
    <t>GTRAB CI 055/2015</t>
  </si>
  <si>
    <t>Thays Priscila Lima dos Santos</t>
  </si>
  <si>
    <t>Recife/ Paulista /Recife</t>
  </si>
  <si>
    <t>Projeto Novos Talentos</t>
  </si>
  <si>
    <t>Serviço operacional de Santa Cruz de Capibaribe em subistituição da servidora Klaine Melissa Gomes De Lima</t>
  </si>
  <si>
    <t>1 integrais e  1parcial</t>
  </si>
  <si>
    <t>GTRAB CI 72/2015</t>
  </si>
  <si>
    <t>Recife/Macaparana/Recife</t>
  </si>
  <si>
    <t>Visita de monitoramento  das turmas Programa Novos Talentos  2015</t>
  </si>
  <si>
    <t>GTRAB CI 71/2015</t>
  </si>
  <si>
    <t>Recife/Quipapá/Recife</t>
  </si>
  <si>
    <t>Visita de monitoramento  das turmas Mãe Coruja</t>
  </si>
  <si>
    <t>Recife/Maraial/Recife</t>
  </si>
  <si>
    <t>Recife/Jaqueiral/Recife</t>
  </si>
  <si>
    <t>Jose Nicodemos Fernandes</t>
  </si>
  <si>
    <t>GTRAB CI 58/2015</t>
  </si>
  <si>
    <t>Recife/ Bairro do Coque(RMR) / Recife</t>
  </si>
  <si>
    <t>GTRAB CI N 58/2015</t>
  </si>
  <si>
    <t>GTRAB CI N58/2015</t>
  </si>
  <si>
    <t>GTRAB CI N 57/2015</t>
  </si>
  <si>
    <t>Recife/Bairro de Nova Descoberta(RMR) / Recife</t>
  </si>
  <si>
    <t>GTRAB CI N 32/2015</t>
  </si>
  <si>
    <t>visita de  avaliação imóveis disponibilizados pela prefeitura do Recife</t>
  </si>
  <si>
    <t>GTRAB CI N 36/2015</t>
  </si>
  <si>
    <t>Recife/Araripina/Petrolina/Recife</t>
  </si>
  <si>
    <t>Visita de supervisão a agencia de araripina e petrolina</t>
  </si>
  <si>
    <t>1 parcial e 4 integral</t>
  </si>
  <si>
    <t>Maria da Dores Mota Limeira</t>
  </si>
  <si>
    <t>GTRAB CI N 60/2015</t>
  </si>
  <si>
    <t>Credenciamento do Seguro Desemprego</t>
  </si>
  <si>
    <t>GTRAB CI N 085/2015</t>
  </si>
  <si>
    <t>Recife/Ibimirim/Recife</t>
  </si>
  <si>
    <t>Reunião da Câmara Temática de Tecnologia Inclusiva no serviço de Tecnologia Alternativa – SERTA</t>
  </si>
  <si>
    <t>GTRAB CI N 59/2015</t>
  </si>
  <si>
    <t>Recife/Bairro de Santo Amaro(RMR)/Recife</t>
  </si>
  <si>
    <t>Participará de Ação Rede de Cidadania pelo Governo Presente – EMISSÃO DE  CTPS</t>
  </si>
  <si>
    <t>Eloadir Pereira da Silva</t>
  </si>
  <si>
    <t>GETIC CI Nº 155/2015</t>
  </si>
  <si>
    <t>GETIC  Nº 156/2015</t>
  </si>
  <si>
    <t>Recife/Arcoverde/Serra Talhada/ Salgueiro/Petrolina/Araripina/Recife</t>
  </si>
  <si>
    <t>Visita técnica ao Sertão de Pernambuco para substituição de microcomputadores</t>
  </si>
  <si>
    <t>1 parcial e 4 integrais integral</t>
  </si>
  <si>
    <t>GTRAB CI 61/2015</t>
  </si>
  <si>
    <t>Recife/ Bairro Dois Unidos(RMR) / Recife</t>
  </si>
  <si>
    <t>Luciana Medeiros e Silva</t>
  </si>
  <si>
    <t>356.878-4</t>
  </si>
  <si>
    <t>019.599.604-66</t>
  </si>
  <si>
    <t>GTRAB CI 62/2015</t>
  </si>
  <si>
    <t>Treinamento da CTPS Informatizada</t>
  </si>
  <si>
    <t>Jesiel Luiz do Nascimento</t>
  </si>
  <si>
    <t>213.946-4</t>
  </si>
  <si>
    <t>459.552.124-34</t>
  </si>
  <si>
    <t>GTRAB CI Nº 23/2015</t>
  </si>
  <si>
    <t>Participará de uma Reunião GT Fonset no MTE, em Brasília – DF</t>
  </si>
  <si>
    <t>GTRAB CI 063/2015</t>
  </si>
  <si>
    <t>Recife/Bairro de Dois Carneiros</t>
  </si>
  <si>
    <t>GTRAB CI N 09/2015</t>
  </si>
  <si>
    <t>Evento Solene em comemoração ao 26º aniversário do Serviço de Tecnologia Alternativa SERTA</t>
  </si>
  <si>
    <t>GASEC CI Nº 16/2015</t>
  </si>
  <si>
    <t>Reunião com o Ministro sobre a liberação dos recursos relativo ao Convênio SINE/PE nº 48/2012 a 2017 II etapa que acontecerá em Brasília</t>
  </si>
  <si>
    <t>GTRAB CI Nº65/2015</t>
  </si>
  <si>
    <t>Ação cidadania projeto Olinda – Emissão de CTPS</t>
  </si>
  <si>
    <t>GTRAB CI Nº 65/2015</t>
  </si>
  <si>
    <t>Recife/Olinda/recife</t>
  </si>
  <si>
    <t>GTRAB CI Nº065/2015</t>
  </si>
  <si>
    <t>Busca de arquivo da Agência do Trabalho de Ipojuca</t>
  </si>
  <si>
    <t>GTRAB CI nº 64/2015</t>
  </si>
  <si>
    <t>Bairro do Ibura de Baixo – RMR</t>
  </si>
  <si>
    <t>357612-4</t>
  </si>
  <si>
    <r>
      <t>GTRAB CI  56</t>
    </r>
    <r>
      <rPr>
        <vertAlign val="superscript"/>
        <sz val="10"/>
        <rFont val="Arial"/>
        <family val="2"/>
      </rPr>
      <t>A</t>
    </r>
    <r>
      <rPr>
        <sz val="10"/>
        <rFont val="Arial"/>
        <family val="2"/>
      </rPr>
      <t>/2015</t>
    </r>
  </si>
  <si>
    <t>III SEMINÁRIO NACIONAL SENAES – PRÓ – CATADOR</t>
  </si>
  <si>
    <t>328366-4</t>
  </si>
  <si>
    <t>GTRAB CI 10/2015</t>
  </si>
  <si>
    <t>Participará do Evento dos Agentes de Desevolvimento  do Serão de São Francisco pelo Sebrae e Petrolina</t>
  </si>
  <si>
    <t>363893-6</t>
  </si>
  <si>
    <t>GQUAL CI 81/2015</t>
  </si>
  <si>
    <t>Recife/Condado/São Vicente Ferrer/Recife</t>
  </si>
  <si>
    <t>Realizará visita de monitoramento das turmas do programa  Mãe Coruja 2015.</t>
  </si>
  <si>
    <t>Recife/Vertentes/Recife</t>
  </si>
  <si>
    <t>GTRAB CI Nº 66/2015</t>
  </si>
  <si>
    <t>Participará de Reunião sobre o novo processo de Credenciamento de Gerenciamento de Identidde (GERID) MTE</t>
  </si>
  <si>
    <t>GTRAB CI 59/2015</t>
  </si>
  <si>
    <t>Recife/ Feira Nova e Lagoa Taenga/ Recife</t>
  </si>
  <si>
    <t>Acompanhamento do curso Praticando Associativismo nos Municípios de Feira Nova e Lagoa de Itaenga</t>
  </si>
  <si>
    <t>Recife/Feira Nova e Lagoa Taenga/Recife</t>
  </si>
  <si>
    <t>GTRAB CI Nº169/2015</t>
  </si>
  <si>
    <t>Realizará substituição de  microcomputadores das agencias de Goiana, Nazaré da Mata, Paudalho , Palmares e Escada.</t>
  </si>
  <si>
    <t>Paulo Nogueira de Andrade]</t>
  </si>
  <si>
    <t>GTRAB CI Nº 67/2015</t>
  </si>
  <si>
    <t>RecifeEscada/Recife</t>
  </si>
  <si>
    <t>Apoio ao TI para substiutição de microcomputadores das Ag~encias do Trabaho de Escada, Goiana, Nazaré da Mata, Palmares e Paudalho.,</t>
  </si>
  <si>
    <t>Laryssa Reggida Tvares do Nascimento</t>
  </si>
  <si>
    <t>056.321.114-82</t>
  </si>
  <si>
    <t>GTRAB CI Nº 68/2015</t>
  </si>
  <si>
    <t>Goiana /Bairro do Espinheiro/Recife</t>
  </si>
  <si>
    <t>Treinamento de CTPS Informatizada</t>
  </si>
  <si>
    <t>Sirlene Batista Fragoso</t>
  </si>
  <si>
    <t>073.059.724-52</t>
  </si>
  <si>
    <t>GTRAB CI Nº 69/2015</t>
  </si>
  <si>
    <t>Petrolina/Araripina/Recife/Araripina/Petrolina</t>
  </si>
  <si>
    <t>Reunião de Alinhamento de PCG2 e redução dos horários da Agências</t>
  </si>
  <si>
    <t>Petrolina/Recife/Petrolina</t>
  </si>
  <si>
    <t>045.106.174-68</t>
  </si>
  <si>
    <t>Araripina/Recife/Araripina</t>
  </si>
  <si>
    <t>GTRAB CI nº 71/2015</t>
  </si>
  <si>
    <t>GTRAB CI nº 70/2015</t>
  </si>
  <si>
    <t>355.558-7</t>
  </si>
  <si>
    <t>João Sérgio da Silva Lima</t>
  </si>
  <si>
    <t>Tássio Patrese  de Lima Santos</t>
  </si>
  <si>
    <t>Sheysa Danyelle de Freitas Leite</t>
  </si>
  <si>
    <t>Garanhuns/Recife/Garanhuns</t>
  </si>
  <si>
    <t>Carolina Vieira de Melo de A . Lima</t>
  </si>
  <si>
    <t>São Lourenço da Mata/Recife/São Lourenço da Mata</t>
  </si>
  <si>
    <t>Guilherme de Almeida  Silva</t>
  </si>
  <si>
    <t>Vitória de Santo Antão/Recife/Vitória de Santo Antão</t>
  </si>
  <si>
    <t>GTIC   Nº 175/2015</t>
  </si>
  <si>
    <t>Visita técnica para solucionar problemas na rede da Internet</t>
  </si>
  <si>
    <t>GTIC   CI Nº 175/2015</t>
  </si>
  <si>
    <t>GTIC   CI Nº 176/2015</t>
  </si>
  <si>
    <t>Recife/Vitória de Santo Antão/Recife</t>
  </si>
  <si>
    <t>Visita técnica para substituir os microcomputadores</t>
  </si>
  <si>
    <t>GTIC   CI Nº 177/2015</t>
  </si>
  <si>
    <t>Recife/ Belo Jardim/ Bezerros / Caruaru/Garanhuns/ Pesqueira/ Santa Cruz de Capibaribe/Recife</t>
  </si>
  <si>
    <t>4 integrais e 1 parcial</t>
  </si>
  <si>
    <t>GTIC   CI Nº 73/2015</t>
  </si>
  <si>
    <t>GTRAB CI Nº76/2015</t>
  </si>
  <si>
    <t>GTRAB CI Nº75/2015</t>
  </si>
  <si>
    <t>Bairro de Marcos Freire – RMR</t>
  </si>
  <si>
    <t>Ação MTE – Ação Rede de Cidadania Emissão de CTPS</t>
  </si>
  <si>
    <t>Jamilly Gregório de Morais</t>
  </si>
  <si>
    <t>Fernanda Lopes Araújo Lessa</t>
  </si>
  <si>
    <t>GQUAL CI 91/2015</t>
  </si>
  <si>
    <t>Recife / Brasília – DF/ Recife</t>
  </si>
  <si>
    <t>Reunião do MTE acerca da Emenda Constitucional – Ações Projovem Trabalhador</t>
  </si>
  <si>
    <t>Iranildo Ferreira da Silva</t>
  </si>
  <si>
    <t>GTRAB CI Nº74/2015</t>
  </si>
  <si>
    <t>Jardim Rio Doce – Olinda/PE</t>
  </si>
  <si>
    <t>Ação MTE – Ação do Projeto Olinda em Ação – Emissão de CTPS</t>
  </si>
  <si>
    <t>454.723274-15</t>
  </si>
  <si>
    <t>Tilândsia Luciula Nunes</t>
  </si>
  <si>
    <t>473.046504-00</t>
  </si>
  <si>
    <t>GTRAB CI Nº 25/2015</t>
  </si>
  <si>
    <t>Participará do Encontro dos Agentes do Sistema Público de Trabalho Emprego e Rend – 2015  Brasília – DF</t>
  </si>
  <si>
    <t>GTIC   Nº 189/2015</t>
  </si>
  <si>
    <t>Recife/Camaragibe/São Lourenço/Recife</t>
  </si>
  <si>
    <t>Substituiçao de Microcomputadores nas agencias</t>
  </si>
  <si>
    <t>Recife/Cabo de Santo Agostinho/Recife</t>
  </si>
  <si>
    <t>GTRAB CI nº 55/2015</t>
  </si>
  <si>
    <t>Recife/São Lourenço/Recife</t>
  </si>
  <si>
    <t>Realizará atividades de Intermediação</t>
  </si>
  <si>
    <t>GTRAB CI nº 56/2015</t>
  </si>
  <si>
    <t>Bezerros/Paudalho/Bezerros</t>
  </si>
  <si>
    <t>Myke Felipe Ribeiro Santos</t>
  </si>
  <si>
    <t>355.757-0</t>
  </si>
  <si>
    <t>068.778..444-16</t>
  </si>
  <si>
    <t>GTRAB CI nº 78/2015</t>
  </si>
  <si>
    <t>Salgueiro/Araripina/Salgueiro</t>
  </si>
  <si>
    <t>177.603-7</t>
  </si>
  <si>
    <t>GTRAB CI nº 77/2015</t>
  </si>
  <si>
    <t>Bairro Ibura Monte Verde</t>
  </si>
  <si>
    <t>Ação Rede Cidadania – Emissão de CTPS</t>
  </si>
  <si>
    <t>329.816.7</t>
  </si>
  <si>
    <t>GTRAB CI nº 63/2015</t>
  </si>
  <si>
    <t>Carpina/Recife/Carpina</t>
  </si>
  <si>
    <t>31º Reunião Extraordinária do Conselho Estadual de Economia Popular Solidária de PE</t>
  </si>
  <si>
    <t>Gravatá/Recife/Gravatá</t>
  </si>
  <si>
    <t>GTRAB CI Nº 12/2015</t>
  </si>
  <si>
    <t>Recife/Salvador/Recife</t>
  </si>
  <si>
    <t>Encontro de Gestores de políticas públicas de economia solidária</t>
  </si>
  <si>
    <t>2 integrais e 1 parcial</t>
  </si>
  <si>
    <t>Erika Maria Gallindo Rego</t>
  </si>
  <si>
    <t>355.653-0</t>
  </si>
  <si>
    <t>GTRAB CI Nº 81/2015</t>
  </si>
  <si>
    <t>Processo seletivo na agência de Garanhuns</t>
  </si>
  <si>
    <t>3 integrais e 01 parcial</t>
  </si>
  <si>
    <t>GTRAB CI nº 13/2012</t>
  </si>
  <si>
    <t>Fórum ecosol mata sul p/ discutir estratégias de negociação da divida ativa dos assentados e agricultores</t>
  </si>
  <si>
    <t>GQUAL CI Nº 98/2015</t>
  </si>
  <si>
    <t>Recife/Bonito/Recife</t>
  </si>
  <si>
    <t>Monitoramento das turmas do mãe coruja</t>
  </si>
  <si>
    <t>Recife/Condado/Recife</t>
  </si>
  <si>
    <t>Recife/Xexeu/Solidão/Recife</t>
  </si>
  <si>
    <t>GTRAB CI nº 79/2015</t>
  </si>
  <si>
    <t>Emissão de CTPS</t>
  </si>
  <si>
    <t>Tislandsia Luciula Nunes Macedo</t>
  </si>
  <si>
    <t>473.046.04-00</t>
  </si>
  <si>
    <t>030.077254-88</t>
  </si>
  <si>
    <t>GTRAB CI 60/2015</t>
  </si>
  <si>
    <t>Realizará orientação profissional</t>
  </si>
  <si>
    <t>GQUAL CI 100/2015</t>
  </si>
  <si>
    <t>Recife/Amaraji/Quipapá/ Agrestina/ Macaparana/ Manari/ Cumaru/ Ferreiros</t>
  </si>
  <si>
    <t>5 integrais</t>
  </si>
  <si>
    <t>Treinamento Da Ctps Informatizada</t>
  </si>
  <si>
    <t>Ação Rede Cidadania – Emissão De Ctps</t>
  </si>
  <si>
    <t xml:space="preserve">1 integrais </t>
  </si>
  <si>
    <t>31º Reunião Extraordinária Do Conselho Estadual De Economia Popular Solidária De Pe</t>
  </si>
  <si>
    <t>GTRAB CI Nº 14/2015</t>
  </si>
  <si>
    <t xml:space="preserve">Encontro De Gestores De Políticas Públicas De Economia Solidária </t>
  </si>
  <si>
    <t>Processo Seletivo Na Agência De Garanhuns</t>
  </si>
  <si>
    <t>GOUA – 082/2015</t>
  </si>
  <si>
    <t>Nazaré / Recife / Nazaré</t>
  </si>
  <si>
    <t>Treinamento Ctps Informatizada</t>
  </si>
  <si>
    <t>GOUA – 083/2015</t>
  </si>
  <si>
    <t>Ipojuca / Recife / Ipojuca</t>
  </si>
  <si>
    <t>Winderson Stephan De Medina Silva</t>
  </si>
  <si>
    <t>356.337.-5</t>
  </si>
  <si>
    <t>079.916.294-90</t>
  </si>
  <si>
    <t>Eloadeir Pereira Da Silva</t>
  </si>
  <si>
    <t>GOUA – 084/2015</t>
  </si>
  <si>
    <t>Recife / Ibiribeira (RMR) / Recife</t>
  </si>
  <si>
    <t>Emissão De Ctps</t>
  </si>
  <si>
    <t>1integral</t>
  </si>
  <si>
    <t>Jamilly Gregório De Morais</t>
  </si>
  <si>
    <t>Maria Das Dores Borges Cavalcanti</t>
  </si>
  <si>
    <t>Nívia Patrícia Borba Da Silva</t>
  </si>
  <si>
    <t>5859.063.794-87</t>
  </si>
  <si>
    <t>GGMPEFE – 17/2015</t>
  </si>
  <si>
    <t>Recife / Palmares / Recife</t>
  </si>
  <si>
    <t>Participar Da Reunião Do Fórum Ecosol Mata Do Sul Em Palmares</t>
  </si>
  <si>
    <t>Juliana De Arruda Tasell</t>
  </si>
  <si>
    <t>GGMPEFE – 18/2015</t>
  </si>
  <si>
    <t>Visita A Unidade Do Expresso Empreendedor De Caruaru</t>
  </si>
  <si>
    <t>2.103.-3</t>
  </si>
  <si>
    <t>285.048.5240-15</t>
  </si>
  <si>
    <t>GOUA – 085/2015</t>
  </si>
  <si>
    <t>Recife / Ipojuca / Recife</t>
  </si>
  <si>
    <t>GOUA – 086/2015</t>
  </si>
  <si>
    <t>Caruaru / Santa Cruz Do Capibare (RMR) / Caruaru</t>
  </si>
  <si>
    <t>Visita De Supervisão</t>
  </si>
  <si>
    <t>SEMPEFE – 050/2015</t>
  </si>
  <si>
    <t>Recife / Surubim (RMR)  / Recife</t>
  </si>
  <si>
    <t>Participará De Solenidade De Posse De Sua Diretoria – Conampe</t>
  </si>
  <si>
    <t>Claudia Lins Dos Santos</t>
  </si>
  <si>
    <t>229.217-9</t>
  </si>
  <si>
    <t>767.711.804-68</t>
  </si>
  <si>
    <t>GOUA – 087/2015</t>
  </si>
  <si>
    <t>Recife / Itapissuma / Recife</t>
  </si>
  <si>
    <t>Participará Das Atividades De Cadastros E Preenchimento De Turmas Presenciais.</t>
  </si>
  <si>
    <t>Edneuza Miranda Figueiredo</t>
  </si>
  <si>
    <t>346.700-7</t>
  </si>
  <si>
    <t>362.000.264-91</t>
  </si>
  <si>
    <t>Leandro De Albuquerque Sales</t>
  </si>
  <si>
    <t>337.492-0</t>
  </si>
  <si>
    <t>080.270.344-50</t>
  </si>
  <si>
    <t>Saulo Da Costa Gomes</t>
  </si>
  <si>
    <t>331.075-2</t>
  </si>
  <si>
    <t>919.452.324-04</t>
  </si>
  <si>
    <t>Timoteo De Andrade Leitão Santos</t>
  </si>
  <si>
    <t>275..280-8</t>
  </si>
  <si>
    <t>SEPMCR – 40/2015</t>
  </si>
  <si>
    <t>Recife -PE/ Brasília – Df/ Recife – Pe</t>
  </si>
  <si>
    <t>Cumprirá Agenda Em Oficina De Regras De Planejamento, Execução E Fiscalição De Convênio, Provido Pelo Fonset Em Parceria Com Mteps.</t>
  </si>
  <si>
    <t>GOUA – 088/2015</t>
  </si>
  <si>
    <t>Serratalhada /RECIFE/ Serra Talhada</t>
  </si>
  <si>
    <t>Participarátreinamento Ctps Informatizada E Realizará Emissão Da Ctps</t>
  </si>
  <si>
    <t xml:space="preserve">3 integrais e 1 parciais </t>
  </si>
  <si>
    <t>Belo Jardim /RECIFE/ Belo Jardim</t>
  </si>
  <si>
    <t>Pesqueira  /RECIFE/ Pesqueira</t>
  </si>
  <si>
    <t>Maria Wilma Mendes De Araújo</t>
  </si>
  <si>
    <t>356.882-2</t>
  </si>
  <si>
    <t>082.219.964-59</t>
  </si>
  <si>
    <t>GOUA – 089/2015</t>
  </si>
  <si>
    <t>Vitória / Recife / Votória</t>
  </si>
  <si>
    <t>GGT – 058/2015</t>
  </si>
  <si>
    <t>Participará Da Reunião, Que Tem Como Pauta, Pronatec E Seguro Desemprego, Na Ag. Do Trabalhador Do Plano Piloto – S. C. S. Setor Comercial Sul. Em Brasília</t>
  </si>
  <si>
    <t>GOUA – 090/2015</t>
  </si>
  <si>
    <t>Participará De Um Processo De Inscrição E Seleção Das Turmas Novos Talentos – Senai, Onde Realizará As Atividades De Cadastros E Preenchimento De Novas Turmas Presênciais, No Município De Itapissuma.</t>
  </si>
  <si>
    <t>SEMPEFE – 052/2015</t>
  </si>
  <si>
    <t>Recife / Pesqueira (RMR) / Recife</t>
  </si>
  <si>
    <t>Participará Do Encontro Regional De Fundos Rotativos Solidário</t>
  </si>
  <si>
    <t>2 integrais e uma parcial</t>
  </si>
  <si>
    <t>Anna Cecília Vilaça Freire Gomes</t>
  </si>
  <si>
    <t>363.361-6</t>
  </si>
  <si>
    <t>049.084.524-07</t>
  </si>
  <si>
    <t>GGQ – 108/2015</t>
  </si>
  <si>
    <t>Participará De Um Proc. De Inscrição E Seleção De Turmas Novos Talentos – Senai 2ª Etapa.</t>
  </si>
  <si>
    <t>João Paulo Dos Santos</t>
  </si>
  <si>
    <t>355.654-9</t>
  </si>
  <si>
    <t>071.537.384-60</t>
  </si>
  <si>
    <t>João Ícaro Rodrigues Da Silva</t>
  </si>
  <si>
    <t>355.679-4</t>
  </si>
  <si>
    <t>080.081.004-00</t>
  </si>
  <si>
    <t>GOUA – 091/2015</t>
  </si>
  <si>
    <t>Recife / Olinda / Recife</t>
  </si>
  <si>
    <t>Participará De Uma Ação Do Projeto Olinda Em Ação, Promovida Pela Prefeitura De Olinda, Onde Realizará A Atividade De Emissão De Ctps.</t>
  </si>
  <si>
    <t>CIF – 309/2015</t>
  </si>
  <si>
    <t>Fará Visita A Agência Do Trabalho De Caruaru, Executando A Vistoria E Levantamento Para Dar Início A Reforma.</t>
  </si>
  <si>
    <t>Evandro José Moreira De Avelar</t>
  </si>
  <si>
    <t>GGG – 21/2015</t>
  </si>
  <si>
    <t>Recife / Petrolina / Recife</t>
  </si>
  <si>
    <t>Participará De Uma Aula Inaugural Da Turma Do Programa Novos Talentos – Sest / Senat, No Município De Petrolina.</t>
  </si>
  <si>
    <t>SETQ – 24/2015</t>
  </si>
  <si>
    <t>Maria Das Dores Mota Limeira</t>
  </si>
  <si>
    <t>GOUA – 092/2015</t>
  </si>
  <si>
    <t>Caruaru / Recife / Caruaru</t>
  </si>
  <si>
    <t>Realizará Visita À Agência Do Trabalho De Recife – Pe</t>
  </si>
  <si>
    <t>GGQ – 119/2015</t>
  </si>
  <si>
    <t>Recife / Maraial (RMR) / Recife</t>
  </si>
  <si>
    <t>Realizará Visita De Monitoramento De Turmas De Qualificação Profissional, No Âmbito Do Programa Mãr Coruja.</t>
  </si>
  <si>
    <t>GTI – 243/2015</t>
  </si>
  <si>
    <t>Recife /  Ipojuca (RMR) / Recife.</t>
  </si>
  <si>
    <t>Realizará A Configuração De Rede De Dados / Voz Da  Agência De Ipojuca.</t>
  </si>
  <si>
    <t>GOUA – 093/2015</t>
  </si>
  <si>
    <t>Recife /  Jardim São Paulo (RMR) / Recife.</t>
  </si>
  <si>
    <t>05/12/02015</t>
  </si>
  <si>
    <t xml:space="preserve">Participará De Uma  Ação “ Rede De Cidadania”, Onde Realizará  Atividades De Emissão De Ctps, No Recinto Da Escola  Municipal Dom Bosco, No Bairro Jardim São Paulo. </t>
  </si>
  <si>
    <t xml:space="preserve"> 172.986.604-20</t>
  </si>
  <si>
    <t>Fernando José Monteiro De Farias</t>
  </si>
  <si>
    <t>1.697-7</t>
  </si>
  <si>
    <t xml:space="preserve"> 247.821.734-15</t>
  </si>
  <si>
    <t>GO – 094/2015</t>
  </si>
  <si>
    <t>Recife /  Chã de Alegria (RMR) / Recife - PE</t>
  </si>
  <si>
    <t>Participará De Uma  Ação De Cidadania, Onde Realizará  Atividades De Emissão De Ctps, No Recinto Da Escola  Municipal 15 De Dezembro, No Bairro Chã De Alegria.</t>
  </si>
  <si>
    <t>Cícera Michelly De Sousa Tales</t>
  </si>
  <si>
    <t>967.870-0</t>
  </si>
  <si>
    <t>026.859.073-78</t>
  </si>
  <si>
    <t>GI – 061/2015</t>
  </si>
  <si>
    <t>Goiana / Recife / Goiana - PE</t>
  </si>
  <si>
    <t>Participará De Treinamento Na  Agência  De Recife.</t>
  </si>
  <si>
    <t>GOUA – 095/2015</t>
  </si>
  <si>
    <t xml:space="preserve"> Recife /  Piedade (RMR) / Recife.</t>
  </si>
  <si>
    <t>Participará De Uma  Ação “ Rede De Cidadania”, Onde Realizará  Atividades De Emissão De Ctps, No Recinto Da Escola  Estadual Pedro Barros Filhos, No Bairro De Piedade.</t>
  </si>
  <si>
    <t xml:space="preserve"> Eloadir Pereira Da Silva</t>
  </si>
  <si>
    <t xml:space="preserve"> 541.340.054-34</t>
  </si>
  <si>
    <t xml:space="preserve"> 065.425.634-90</t>
  </si>
  <si>
    <t>338.336-4</t>
  </si>
  <si>
    <t>GMPE – 049/2015</t>
  </si>
  <si>
    <t>Realizará Visita E Trabalho No Expresso Empreendedor Caruaru</t>
  </si>
  <si>
    <t>GTI – 246/2015</t>
  </si>
  <si>
    <t>Realizará A Instalação Da Rede De Voz / Dados Do Expresso Empreendedor De Caruaru, Que Se Encontra Sem Funcionamento.</t>
  </si>
  <si>
    <t>Rebeca Maria Ribeiro Fernandes</t>
  </si>
  <si>
    <t>366.493-7</t>
  </si>
  <si>
    <t>009.469.874-08</t>
  </si>
  <si>
    <t>GTI – 247/2015</t>
  </si>
  <si>
    <t>Realizará A Instalação Do Sistema  De  Gerenciamento De Fila Da  Agência Mais De Ipojuca.</t>
  </si>
  <si>
    <t>GTI – 254/2015</t>
  </si>
  <si>
    <t>Realizará A Manutenção Da Rede De Dados / Voz E Instalação Do Sistema De Gerenciamento De Fila (CHAMADOR), Bem Como A Liberação De Diárias, Passagem Aérea ( Ida / Volta) E Voucher Para Deslocamento.</t>
  </si>
  <si>
    <t>1 parcial e 3 integrais</t>
  </si>
  <si>
    <t>TOTAL</t>
  </si>
  <si>
    <t>Carpina/ Recife / Carpina - PE</t>
  </si>
  <si>
    <t>Realizará Visita De Supervisão Nas Unidades De Agência Do Trabalho De Petrolina, Araripina, Salgueiro, Serra Talhada E Arcoverde.</t>
  </si>
  <si>
    <t>Participará Das Ações Pnce – Região Do Agreste-Pe, No Município De Santa Cruz Do Capibaribe-Pe.</t>
  </si>
  <si>
    <t>Participará  De Reunião De Intermediação Na  Agência Do Trabalho Da Boa Vista - Pe.</t>
  </si>
  <si>
    <r>
      <t>Realizará Instalação Dos Kit's Dos Equipamentos De Emissão De Carteira De Trabalho Informatizada Nas Unidades Das Agências Do Trabalho De Arcoerde – Serra Talhada – Pesqueira – Pe</t>
    </r>
    <r>
      <rPr>
        <sz val="10"/>
        <color rgb="FF00000A"/>
        <rFont val="Arial"/>
        <family val="2"/>
      </rPr>
      <t>, Em Apoio Ao Setor De Informática.</t>
    </r>
  </si>
  <si>
    <r>
      <t>Dará Apoio À Intermediação Na Agência De Goiana-Pe</t>
    </r>
    <r>
      <rPr>
        <sz val="10"/>
        <color rgb="FF00000A"/>
        <rFont val="Arial"/>
        <family val="2"/>
      </rPr>
      <t>.</t>
    </r>
  </si>
  <si>
    <t>Participará  Da Reunião Da Câmara Temática De Comercialização.</t>
  </si>
  <si>
    <t>Participará De Uma Ação Cidadania Ano Xi, Onde Realizará As Atividades De Orientação Profissional E Cadastro Mais Emprego.</t>
  </si>
  <si>
    <t>Dará Apoio À Orientação Profissional.</t>
  </si>
  <si>
    <t>Realizará Reunião Interestadual Senaes/Pró Catador – Projeto Desenvolvimento De Catadores De Pernambuco Em João Pessoa - Pb.</t>
  </si>
  <si>
    <t>Participará  Da Reunião Interestadual Senases/Pró-Catador – Convênio 782348/2013 Senaes/Tem – Projeto Desenvolvimento De Catadores De Pe Em João Pessoa- Pb.</t>
  </si>
  <si>
    <t>Fará Orientação Profissional No Município De Camaragibe-Pe</t>
  </si>
  <si>
    <t>Participará De Uma  Ação Cidadania Do Projeto Olinda Em Ação, Provida Pela Prefeitura De Olinda, Onde Realizará  Atividades De Emissão De Ctps, No Recinto Da Escola  Marechal Mascarenhas De Moraes, No Munícipio De Olinda – Pe.</t>
  </si>
  <si>
    <t>Realizará Visita Técnica E Reunião Estratégica Com Os Parceiros Seabre Local E Jucepe Local , No Expresso Empreendedor de Petrolina.</t>
  </si>
  <si>
    <t>Realizará  Visita  de Intermediação a  Agência De Escada</t>
  </si>
  <si>
    <t>Realizará  Visita  de Intermediação A  Agência De Escada</t>
  </si>
  <si>
    <t>Realizará Visita de Supervisão nas Unidades De Agência Do Trabalho De Petrolina, Araripina, Salgueiro, Serra Talhada E Arcoverde.</t>
  </si>
  <si>
    <t xml:space="preserve"> Recife /  Caruaru (RMR) / Recife.</t>
  </si>
  <si>
    <t xml:space="preserve">Recife / Brasília (DF)/ Recife - PE </t>
  </si>
  <si>
    <t xml:space="preserve"> 317.875.094-00</t>
  </si>
  <si>
    <t xml:space="preserve">Tilândsia Luciula Nunes Macêdo  </t>
  </si>
  <si>
    <t>Recife / Lagoa De Itaenga / Tracunhaém / Recife  - PE</t>
  </si>
  <si>
    <t>Paula Juliana Barbosa Dos Santos</t>
  </si>
  <si>
    <t>Recife / Paulista (RMR) / Recife - PE</t>
  </si>
  <si>
    <t>Recife / Ipojuca (RMR) / Recife - PE</t>
  </si>
  <si>
    <t>1 int</t>
  </si>
  <si>
    <t xml:space="preserve">Roberto Costa Ferreira Lima </t>
  </si>
  <si>
    <t>Caruaru/ Ibimirim (RMR) / Caruaru-PE</t>
  </si>
  <si>
    <t>Arcoverde/ Ibimirim (RMR) / Arcoverde-PE</t>
  </si>
  <si>
    <t>Recife / Santa Cruz Do Capibaribe (RMR) / Recife-PE</t>
  </si>
  <si>
    <t>Recife / Vitória De Santo Antão (RMR) / Recife- PE</t>
  </si>
  <si>
    <t>Recife / João Pessoa – PB / Recife  - PE</t>
  </si>
  <si>
    <t xml:space="preserve"> 127.878.764-04</t>
  </si>
  <si>
    <t>Recife / Camaragibe (RMR) / Recife-PE</t>
  </si>
  <si>
    <t xml:space="preserve"> Recife /  Olinda (RMR) / Recife-PE</t>
  </si>
  <si>
    <t xml:space="preserve">Angela Patrícia Alves De Almeida Silva </t>
  </si>
  <si>
    <t>CI Nº 021/2016</t>
  </si>
  <si>
    <t>Recife / Caruaru (RMR) / Recife  - PE</t>
  </si>
  <si>
    <t>Recife / Nazaré Da Mata e Buenos Aires (RMR) / Recife  - PE</t>
  </si>
  <si>
    <t>Recife / Pesqueira  (RMR) / Recife - PE</t>
  </si>
  <si>
    <t>Renata Gomes De Sá Pereira</t>
  </si>
  <si>
    <t>Salgueiro / Serrita / Salgueiro</t>
  </si>
  <si>
    <t>Mike Felipe Ribeiro Santos</t>
  </si>
  <si>
    <t>355.780-4</t>
  </si>
  <si>
    <t>085.856.464-54</t>
  </si>
  <si>
    <t>CI Nº 27/2016 GEINT</t>
  </si>
  <si>
    <t xml:space="preserve"> Recife / Camaragibe (RMR) / Recife - PE</t>
  </si>
  <si>
    <t>Realizará Visita Aos Municípios Integrantes Do Projeto “Promoção De  Ações Integradas De Economia Solidária Em Pernambuco - Integra.</t>
  </si>
  <si>
    <t xml:space="preserve">Participará De Palestra De Orientação Profissional No Senai - Paulista -Pe. </t>
  </si>
  <si>
    <t xml:space="preserve">Fará Visita Técnica E De Supervisão As Agência De Santa Cruz Do Capibaribe - Pe. </t>
  </si>
  <si>
    <t xml:space="preserve">Fará Vista A Agência De Vitória De Santo Antão–Pe, Em Virtude Da Vistoria Técnica Da Rede Lógica (Dados/Voz). </t>
  </si>
  <si>
    <t xml:space="preserve">Participará Da Reunião De Articulação – Governo Presente Em Caruaru - Pe. </t>
  </si>
  <si>
    <t xml:space="preserve">Participará Da Reunião De Articulação Projeto Ideia Em Nazaré Da Mata E Buenos Aires. </t>
  </si>
  <si>
    <t>Participará Da Abertura Do Projeto Ideia – Seabre Em  Mutuca, Distrito De Pesqueira – Pe.</t>
  </si>
  <si>
    <t>Participará Do Encerramentodo Projeto Ideia – Seabre Em  Mutuca, Distrito De Pesqueira – Pe.</t>
  </si>
  <si>
    <t>Fará Orientação Profissional No Município De Serrita -Pe</t>
  </si>
  <si>
    <t>Participará De Palestra De Orientação Profissional Camará Shopping, Em Camaragibe -Pe</t>
  </si>
  <si>
    <t>Participará do 1º encontro dos Agentes do sistema público de emprego. ci nº 09/2016.</t>
  </si>
  <si>
    <t>Participará do 1º encontro dos Agentes do Sistema Público de emprego. ci nº 09/2016.</t>
  </si>
  <si>
    <t>Participará De Palestra De Orientação Profissional Camará Shopping, Em Camaragibe-Pe</t>
  </si>
  <si>
    <t>CI Nº 04/2016</t>
  </si>
  <si>
    <t>Viagem Cancelada</t>
  </si>
  <si>
    <t>Participará da 100ª Reunião Ordinária e Assembleia Geral do Fórum Nacional de Secretarias do Trabalho – FONSET em Brasília.</t>
  </si>
  <si>
    <t>CI Nº 05/2016.</t>
  </si>
  <si>
    <t>Participará  do Seminário de Avaliação e Planejamento de Coordenadores e Supervisores da Rede SINE/PE</t>
  </si>
  <si>
    <t>Não houve diária</t>
  </si>
  <si>
    <t>Evandro Avelar</t>
  </si>
  <si>
    <t>Fortaleza / Recife</t>
  </si>
  <si>
    <t>Acompanhar o Governador do Estado em Fortaleza</t>
  </si>
  <si>
    <t>Fiquei sabendo por Eliane do Financeiro que talvez esta diária não será paga.</t>
  </si>
  <si>
    <t>PLANILHA de PASSAGENS AÉREAS E DIÁRIAS – SEMPETQ – MÊS de ABRIL de 2016</t>
  </si>
</sst>
</file>

<file path=xl/styles.xml><?xml version="1.0" encoding="utf-8"?>
<styleSheet xmlns="http://schemas.openxmlformats.org/spreadsheetml/2006/main">
  <numFmts count="3">
    <numFmt numFmtId="164" formatCode="dd/mm/yy"/>
    <numFmt numFmtId="165" formatCode="[$R$-416]\ #,##0.00;[Red]\-[$R$-416]\ #,##0.00"/>
    <numFmt numFmtId="166" formatCode="&quot;R$&quot;\ #,##0.00"/>
  </numFmts>
  <fonts count="19">
    <font>
      <sz val="10"/>
      <name val="Arial"/>
      <family val="2"/>
    </font>
    <font>
      <sz val="10"/>
      <name val="Arial"/>
      <family val="2"/>
    </font>
    <font>
      <b/>
      <sz val="14"/>
      <name val="Calibri"/>
      <family val="2"/>
    </font>
    <font>
      <sz val="10"/>
      <name val="Calibri"/>
      <family val="2"/>
    </font>
    <font>
      <b/>
      <sz val="12"/>
      <name val="Calibri"/>
      <family val="2"/>
    </font>
    <font>
      <sz val="10"/>
      <color rgb="FF00000A"/>
      <name val="Arial Narrow"/>
      <family val="2"/>
    </font>
    <font>
      <b/>
      <sz val="10"/>
      <name val="Calibri"/>
      <family val="2"/>
    </font>
    <font>
      <sz val="9"/>
      <name val="Arial"/>
      <family val="2"/>
    </font>
    <font>
      <sz val="8.5"/>
      <color rgb="FF00000A"/>
      <name val="Arial"/>
      <family val="2"/>
    </font>
    <font>
      <b/>
      <sz val="14"/>
      <name val="Arial"/>
      <family val="2"/>
    </font>
    <font>
      <b/>
      <sz val="12"/>
      <name val="Arial"/>
      <family val="2"/>
    </font>
    <font>
      <sz val="10"/>
      <name val="Candara"/>
      <family val="2"/>
    </font>
    <font>
      <b/>
      <sz val="10"/>
      <name val="Candara"/>
      <family val="2"/>
    </font>
    <font>
      <sz val="10"/>
      <color rgb="FF00000A"/>
      <name val="Arial"/>
      <family val="2"/>
    </font>
    <font>
      <sz val="10"/>
      <color rgb="FF000000"/>
      <name val="Arial"/>
      <family val="2"/>
    </font>
    <font>
      <b/>
      <sz val="10"/>
      <name val="Arial"/>
      <family val="2"/>
    </font>
    <font>
      <sz val="10"/>
      <name val="Arial"/>
      <family val="1"/>
    </font>
    <font>
      <vertAlign val="superscript"/>
      <sz val="10"/>
      <name val="Arial"/>
      <family val="2"/>
    </font>
    <font>
      <sz val="10"/>
      <color rgb="FFFF0000"/>
      <name val="Arial"/>
      <family val="2"/>
    </font>
  </fonts>
  <fills count="9">
    <fill>
      <patternFill patternType="none"/>
    </fill>
    <fill>
      <patternFill patternType="gray125"/>
    </fill>
    <fill>
      <patternFill patternType="solid">
        <fgColor rgb="FFFFFFFF"/>
        <bgColor rgb="FFFFFFCC"/>
      </patternFill>
    </fill>
    <fill>
      <patternFill patternType="solid">
        <fgColor rgb="FFFFFF00"/>
        <bgColor rgb="FFFFFF00"/>
      </patternFill>
    </fill>
    <fill>
      <patternFill patternType="solid">
        <fgColor rgb="FFFFFFFF"/>
        <bgColor indexed="64"/>
      </patternFill>
    </fill>
    <fill>
      <patternFill patternType="solid">
        <fgColor rgb="FF66FF66"/>
        <bgColor rgb="FF99CC00"/>
      </patternFill>
    </fill>
    <fill>
      <patternFill patternType="solid">
        <fgColor rgb="FFFFFF00"/>
        <bgColor indexed="64"/>
      </patternFill>
    </fill>
    <fill>
      <patternFill patternType="solid">
        <fgColor rgb="FF00B0F0"/>
        <bgColor rgb="FF9999FF"/>
      </patternFill>
    </fill>
    <fill>
      <patternFill patternType="solid">
        <fgColor theme="0"/>
        <bgColor indexed="64"/>
      </patternFill>
    </fill>
  </fills>
  <borders count="9">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3">
    <xf numFmtId="0" fontId="0" fillId="0" borderId="0" xfId="0"/>
    <xf numFmtId="0" fontId="0" fillId="0" borderId="0" xfId="0" applyFont="1"/>
    <xf numFmtId="0" fontId="3" fillId="0" borderId="0" xfId="0" applyFont="1"/>
    <xf numFmtId="164" fontId="3" fillId="0" borderId="1" xfId="0" applyNumberFormat="1" applyFont="1" applyBorder="1" applyAlignment="1">
      <alignment horizontal="center" vertical="center"/>
    </xf>
    <xf numFmtId="0" fontId="3" fillId="0" borderId="1" xfId="0" applyFont="1" applyBorder="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left"/>
    </xf>
    <xf numFmtId="0" fontId="7" fillId="0" borderId="0" xfId="0" applyFont="1"/>
    <xf numFmtId="0" fontId="3" fillId="0" borderId="0" xfId="0" applyFont="1" applyAlignment="1">
      <alignment horizontal="center"/>
    </xf>
    <xf numFmtId="0" fontId="0" fillId="0" borderId="0" xfId="0" applyFont="1" applyAlignment="1">
      <alignment horizontal="center"/>
    </xf>
    <xf numFmtId="0" fontId="7" fillId="0" borderId="0" xfId="0" applyFont="1" applyAlignment="1">
      <alignment horizontal="center"/>
    </xf>
    <xf numFmtId="165" fontId="3" fillId="0" borderId="1" xfId="0" applyNumberFormat="1" applyFont="1" applyBorder="1" applyAlignment="1">
      <alignment horizontal="center"/>
    </xf>
    <xf numFmtId="0" fontId="3" fillId="0" borderId="1" xfId="0" applyFont="1" applyBorder="1" applyAlignment="1">
      <alignment horizontal="center" vertical="center"/>
    </xf>
    <xf numFmtId="0" fontId="6" fillId="0" borderId="0" xfId="0" applyFont="1"/>
    <xf numFmtId="0" fontId="0" fillId="0" borderId="0" xfId="0" applyAlignment="1">
      <alignment horizontal="left"/>
    </xf>
    <xf numFmtId="0" fontId="0" fillId="0" borderId="0" xfId="0" applyAlignment="1">
      <alignment horizontal="center"/>
    </xf>
    <xf numFmtId="165" fontId="0" fillId="0" borderId="0" xfId="0" applyNumberFormat="1" applyAlignment="1">
      <alignment horizontal="center"/>
    </xf>
    <xf numFmtId="0" fontId="9" fillId="0" borderId="0" xfId="0" applyFont="1" applyAlignment="1">
      <alignment horizontal="left" vertical="center"/>
    </xf>
    <xf numFmtId="0" fontId="3" fillId="0" borderId="1" xfId="0" applyFont="1" applyBorder="1" applyAlignment="1">
      <alignment horizontal="left"/>
    </xf>
    <xf numFmtId="0" fontId="3" fillId="0" borderId="1" xfId="0" applyFont="1" applyBorder="1" applyAlignment="1">
      <alignment horizontal="center" wrapText="1"/>
    </xf>
    <xf numFmtId="0" fontId="3" fillId="0" borderId="1" xfId="0" applyFont="1" applyBorder="1" applyAlignment="1">
      <alignment horizontal="justify" wrapText="1"/>
    </xf>
    <xf numFmtId="0" fontId="3" fillId="0" borderId="1" xfId="0" applyFont="1" applyBorder="1"/>
    <xf numFmtId="0" fontId="11" fillId="0" borderId="1" xfId="0" applyFont="1" applyBorder="1" applyAlignment="1">
      <alignment horizontal="left"/>
    </xf>
    <xf numFmtId="0" fontId="11" fillId="0" borderId="1" xfId="0" applyFont="1" applyBorder="1" applyAlignment="1">
      <alignment horizontal="center"/>
    </xf>
    <xf numFmtId="164" fontId="11" fillId="0" borderId="1" xfId="0" applyNumberFormat="1" applyFont="1" applyBorder="1" applyAlignment="1">
      <alignment horizontal="center"/>
    </xf>
    <xf numFmtId="165" fontId="11" fillId="0" borderId="1" xfId="0" applyNumberFormat="1" applyFont="1" applyBorder="1" applyAlignment="1">
      <alignment horizontal="center"/>
    </xf>
    <xf numFmtId="0" fontId="11" fillId="0" borderId="1" xfId="0" applyFont="1" applyBorder="1"/>
    <xf numFmtId="0" fontId="12" fillId="0" borderId="0" xfId="0" applyFont="1"/>
    <xf numFmtId="0" fontId="11" fillId="0" borderId="0" xfId="0" applyFont="1"/>
    <xf numFmtId="0" fontId="11" fillId="0" borderId="0" xfId="0" applyFont="1" applyAlignment="1">
      <alignment horizontal="center"/>
    </xf>
    <xf numFmtId="0" fontId="3" fillId="0" borderId="1" xfId="0" applyFont="1" applyBorder="1" applyAlignment="1">
      <alignment horizontal="justify" wrapText="1"/>
    </xf>
    <xf numFmtId="0" fontId="0" fillId="0" borderId="0" xfId="0" applyAlignment="1">
      <alignment horizontal="center" vertical="center"/>
    </xf>
    <xf numFmtId="0" fontId="11" fillId="0" borderId="1" xfId="0" applyFont="1" applyBorder="1" applyAlignment="1">
      <alignment horizontal="center" vertical="center"/>
    </xf>
    <xf numFmtId="0" fontId="3" fillId="0" borderId="3" xfId="0" applyFont="1" applyBorder="1" applyAlignment="1">
      <alignment horizontal="left"/>
    </xf>
    <xf numFmtId="164" fontId="3" fillId="0" borderId="3" xfId="0" applyNumberFormat="1" applyFont="1" applyBorder="1" applyAlignment="1">
      <alignment horizontal="center"/>
    </xf>
    <xf numFmtId="0" fontId="3" fillId="0" borderId="3" xfId="0" applyFont="1" applyBorder="1" applyAlignment="1">
      <alignment horizontal="center" wrapText="1"/>
    </xf>
    <xf numFmtId="165" fontId="3" fillId="0" borderId="3" xfId="0" applyNumberFormat="1" applyFont="1"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center"/>
    </xf>
    <xf numFmtId="0" fontId="3" fillId="0" borderId="2" xfId="0" applyFont="1" applyBorder="1"/>
    <xf numFmtId="0" fontId="3" fillId="0" borderId="3" xfId="0" applyFont="1" applyBorder="1" applyAlignment="1">
      <alignment horizontal="center" vertical="center"/>
    </xf>
    <xf numFmtId="164" fontId="3" fillId="0" borderId="3" xfId="0" applyNumberFormat="1" applyFont="1" applyBorder="1" applyAlignment="1">
      <alignment horizontal="center" vertical="center"/>
    </xf>
    <xf numFmtId="164" fontId="11" fillId="0" borderId="1" xfId="0" applyNumberFormat="1" applyFont="1" applyBorder="1" applyAlignment="1">
      <alignment horizontal="center" vertical="center"/>
    </xf>
    <xf numFmtId="0" fontId="0" fillId="0" borderId="0" xfId="0" applyAlignment="1">
      <alignment vertical="center"/>
    </xf>
    <xf numFmtId="165" fontId="0" fillId="0" borderId="0" xfId="0" applyNumberFormat="1" applyAlignment="1">
      <alignment horizontal="center" vertical="center"/>
    </xf>
    <xf numFmtId="165" fontId="3" fillId="0" borderId="3" xfId="0" applyNumberFormat="1" applyFont="1" applyBorder="1" applyAlignment="1">
      <alignment horizontal="center" vertical="center"/>
    </xf>
    <xf numFmtId="165" fontId="3" fillId="0" borderId="1" xfId="0" applyNumberFormat="1" applyFont="1" applyBorder="1" applyAlignment="1">
      <alignment horizontal="center" vertical="center"/>
    </xf>
    <xf numFmtId="165" fontId="11" fillId="0" borderId="1"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left" vertical="center" wrapText="1"/>
    </xf>
    <xf numFmtId="0" fontId="0" fillId="0" borderId="2" xfId="0" applyFont="1" applyBorder="1" applyAlignment="1">
      <alignment horizontal="center"/>
    </xf>
    <xf numFmtId="165" fontId="0" fillId="0" borderId="2" xfId="0" applyNumberFormat="1" applyFont="1" applyBorder="1" applyAlignment="1">
      <alignment horizontal="center"/>
    </xf>
    <xf numFmtId="165" fontId="0" fillId="0" borderId="2" xfId="0" applyNumberFormat="1" applyFont="1" applyBorder="1" applyAlignment="1">
      <alignment horizontal="center" wrapText="1"/>
    </xf>
    <xf numFmtId="0" fontId="0" fillId="0" borderId="2" xfId="0" applyFont="1" applyBorder="1" applyAlignment="1">
      <alignment horizontal="center" vertical="center"/>
    </xf>
    <xf numFmtId="0" fontId="0" fillId="0" borderId="2" xfId="0" applyFont="1" applyBorder="1"/>
    <xf numFmtId="0" fontId="15" fillId="0" borderId="0" xfId="0" applyFont="1"/>
    <xf numFmtId="0" fontId="0" fillId="0" borderId="0" xfId="0" applyAlignment="1">
      <alignment wrapText="1"/>
    </xf>
    <xf numFmtId="0" fontId="13" fillId="0" borderId="2" xfId="0" applyFont="1" applyBorder="1" applyAlignment="1">
      <alignment wrapText="1"/>
    </xf>
    <xf numFmtId="0" fontId="11" fillId="0" borderId="1" xfId="0" applyFont="1" applyBorder="1" applyAlignment="1">
      <alignment horizontal="center" wrapText="1"/>
    </xf>
    <xf numFmtId="166" fontId="0" fillId="0" borderId="0" xfId="0" applyNumberFormat="1" applyAlignment="1">
      <alignment horizontal="center" vertical="center"/>
    </xf>
    <xf numFmtId="0" fontId="0" fillId="0" borderId="0" xfId="0" applyFont="1" applyAlignment="1">
      <alignment horizontal="center" vertical="center"/>
    </xf>
    <xf numFmtId="166" fontId="0" fillId="0" borderId="0" xfId="0" applyNumberFormat="1" applyFont="1" applyAlignment="1">
      <alignment horizontal="center" vertical="center"/>
    </xf>
    <xf numFmtId="0" fontId="0" fillId="0" borderId="0" xfId="0" applyFont="1" applyAlignment="1">
      <alignment horizontal="left" vertical="center" wrapText="1"/>
    </xf>
    <xf numFmtId="0" fontId="0" fillId="0" borderId="2" xfId="0" applyBorder="1" applyAlignment="1">
      <alignment horizontal="left" vertical="center"/>
    </xf>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justify" wrapText="1"/>
    </xf>
    <xf numFmtId="166" fontId="0" fillId="0" borderId="2" xfId="0" applyNumberFormat="1" applyBorder="1" applyAlignment="1">
      <alignment horizontal="center" vertical="center"/>
    </xf>
    <xf numFmtId="0" fontId="0" fillId="0" borderId="2" xfId="0" applyBorder="1"/>
    <xf numFmtId="0" fontId="3" fillId="0" borderId="2" xfId="0" applyFont="1" applyBorder="1" applyAlignment="1">
      <alignment horizontal="left" vertical="center"/>
    </xf>
    <xf numFmtId="0" fontId="3" fillId="0" borderId="2" xfId="0" applyFont="1" applyBorder="1" applyAlignment="1">
      <alignment wrapText="1"/>
    </xf>
    <xf numFmtId="0" fontId="3" fillId="0" borderId="2" xfId="0" applyFont="1" applyBorder="1" applyAlignment="1">
      <alignment horizontal="justify" wrapText="1"/>
    </xf>
    <xf numFmtId="166" fontId="3" fillId="0" borderId="2" xfId="0" applyNumberFormat="1" applyFont="1" applyBorder="1" applyAlignment="1">
      <alignment horizontal="center" vertical="center"/>
    </xf>
    <xf numFmtId="0" fontId="13" fillId="4" borderId="2" xfId="0" applyFont="1" applyFill="1" applyBorder="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166" fontId="0" fillId="2" borderId="2" xfId="0" applyNumberFormat="1" applyFont="1" applyFill="1" applyBorder="1" applyAlignment="1">
      <alignment horizontal="center" vertical="center" wrapText="1"/>
    </xf>
    <xf numFmtId="166" fontId="13" fillId="2" borderId="2" xfId="0" applyNumberFormat="1" applyFont="1" applyFill="1" applyBorder="1" applyAlignment="1">
      <alignment horizontal="center" vertical="center" wrapText="1"/>
    </xf>
    <xf numFmtId="0" fontId="0" fillId="2" borderId="2" xfId="0" applyFont="1" applyFill="1" applyBorder="1" applyAlignment="1">
      <alignment horizontal="left"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0" fillId="0" borderId="2" xfId="0" applyFont="1" applyBorder="1" applyAlignment="1">
      <alignment horizontal="center" vertical="center" wrapText="1"/>
    </xf>
    <xf numFmtId="164" fontId="0" fillId="0" borderId="2"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166" fontId="0" fillId="0" borderId="2" xfId="0" applyNumberFormat="1" applyFont="1" applyBorder="1" applyAlignment="1">
      <alignment horizontal="center" vertical="center" wrapText="1"/>
    </xf>
    <xf numFmtId="0" fontId="0" fillId="0" borderId="2" xfId="0" applyFont="1" applyBorder="1" applyAlignment="1">
      <alignment horizontal="left" vertical="center" wrapText="1"/>
    </xf>
    <xf numFmtId="0" fontId="0" fillId="2" borderId="2" xfId="0" applyFont="1" applyFill="1" applyBorder="1" applyAlignment="1">
      <alignment horizontal="center" vertical="center" wrapText="1"/>
    </xf>
    <xf numFmtId="0" fontId="14" fillId="0" borderId="2" xfId="0" applyFont="1" applyBorder="1" applyAlignment="1">
      <alignment vertical="center" wrapText="1"/>
    </xf>
    <xf numFmtId="0" fontId="1" fillId="0" borderId="2" xfId="0" applyFont="1" applyBorder="1" applyAlignment="1">
      <alignment vertical="center" wrapText="1"/>
    </xf>
    <xf numFmtId="0" fontId="14" fillId="0" borderId="2" xfId="0" applyFont="1" applyBorder="1" applyAlignment="1">
      <alignment horizontal="center" vertical="center" wrapText="1"/>
    </xf>
    <xf numFmtId="166" fontId="15"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166" fontId="0" fillId="3" borderId="2" xfId="0" applyNumberFormat="1" applyFont="1" applyFill="1" applyBorder="1" applyAlignment="1">
      <alignment horizontal="center" vertical="center" wrapText="1"/>
    </xf>
    <xf numFmtId="0" fontId="13" fillId="0" borderId="2" xfId="0" applyFont="1" applyBorder="1" applyAlignment="1">
      <alignment vertical="center"/>
    </xf>
    <xf numFmtId="166" fontId="0" fillId="0" borderId="2"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xf>
    <xf numFmtId="0" fontId="1" fillId="0" borderId="2" xfId="0" applyFont="1" applyBorder="1" applyAlignment="1">
      <alignment vertical="center"/>
    </xf>
    <xf numFmtId="0" fontId="6" fillId="0" borderId="2" xfId="0" applyFont="1" applyBorder="1"/>
    <xf numFmtId="0" fontId="0" fillId="0" borderId="0" xfId="0" applyAlignment="1">
      <alignment horizontal="left" vertical="center" wrapText="1"/>
    </xf>
    <xf numFmtId="14" fontId="0" fillId="0" borderId="0" xfId="0" applyNumberFormat="1" applyAlignment="1">
      <alignment horizontal="center" vertical="center"/>
    </xf>
    <xf numFmtId="0" fontId="0" fillId="0" borderId="0" xfId="0" applyAlignment="1">
      <alignment horizontal="left" wrapText="1"/>
    </xf>
    <xf numFmtId="0" fontId="0" fillId="0" borderId="0" xfId="0" applyAlignment="1">
      <alignment horizontal="center" vertical="center" wrapText="1"/>
    </xf>
    <xf numFmtId="0" fontId="0" fillId="0" borderId="0" xfId="0" applyFont="1" applyAlignment="1">
      <alignment vertical="center"/>
    </xf>
    <xf numFmtId="14" fontId="0" fillId="0" borderId="0" xfId="0" applyNumberFormat="1" applyFont="1" applyAlignment="1">
      <alignment horizontal="center" vertical="center"/>
    </xf>
    <xf numFmtId="0" fontId="0" fillId="0" borderId="0" xfId="0" applyFont="1" applyAlignment="1">
      <alignment horizontal="left" wrapText="1"/>
    </xf>
    <xf numFmtId="0" fontId="0" fillId="0" borderId="0" xfId="0" applyFont="1" applyAlignment="1">
      <alignment horizontal="center" vertical="center" wrapText="1"/>
    </xf>
    <xf numFmtId="14" fontId="0" fillId="0" borderId="2" xfId="0" applyNumberFormat="1" applyFont="1" applyBorder="1" applyAlignment="1">
      <alignment horizontal="center" vertical="center"/>
    </xf>
    <xf numFmtId="164" fontId="0" fillId="0" borderId="2" xfId="0" applyNumberFormat="1" applyFont="1" applyBorder="1" applyAlignment="1">
      <alignment horizontal="left" vertical="center" wrapText="1"/>
    </xf>
    <xf numFmtId="4" fontId="0" fillId="0" borderId="2" xfId="0" applyNumberFormat="1" applyFont="1" applyBorder="1" applyAlignment="1">
      <alignment horizontal="center" vertical="center"/>
    </xf>
    <xf numFmtId="14" fontId="0" fillId="0" borderId="2" xfId="0" applyNumberFormat="1" applyFont="1" applyBorder="1" applyAlignment="1">
      <alignment horizontal="center" vertical="center" wrapText="1"/>
    </xf>
    <xf numFmtId="0" fontId="0" fillId="3" borderId="2" xfId="0" applyFont="1" applyFill="1" applyBorder="1" applyAlignment="1">
      <alignment horizontal="center" vertical="center"/>
    </xf>
    <xf numFmtId="166" fontId="0" fillId="2" borderId="2" xfId="0" applyNumberFormat="1" applyFont="1" applyFill="1" applyBorder="1" applyAlignment="1">
      <alignment horizontal="center" vertical="center"/>
    </xf>
    <xf numFmtId="0" fontId="0" fillId="2" borderId="2" xfId="0" applyFont="1" applyFill="1" applyBorder="1" applyAlignment="1">
      <alignment horizontal="center" vertical="center"/>
    </xf>
    <xf numFmtId="164" fontId="0" fillId="2" borderId="2" xfId="0" applyNumberFormat="1" applyFont="1" applyFill="1" applyBorder="1" applyAlignment="1">
      <alignment horizontal="center" vertical="center"/>
    </xf>
    <xf numFmtId="14" fontId="0" fillId="2" borderId="2" xfId="0" applyNumberFormat="1" applyFont="1" applyFill="1" applyBorder="1" applyAlignment="1">
      <alignment horizontal="center" vertical="center"/>
    </xf>
    <xf numFmtId="0" fontId="0" fillId="3" borderId="2" xfId="0" applyFont="1" applyFill="1" applyBorder="1" applyAlignment="1">
      <alignment horizontal="left" vertical="center" wrapText="1"/>
    </xf>
    <xf numFmtId="0" fontId="0" fillId="5" borderId="2" xfId="0" applyFont="1" applyFill="1" applyBorder="1" applyAlignment="1">
      <alignment horizontal="center" vertical="center" wrapText="1"/>
    </xf>
    <xf numFmtId="164" fontId="0" fillId="5" borderId="2" xfId="0" applyNumberFormat="1" applyFont="1" applyFill="1" applyBorder="1" applyAlignment="1">
      <alignment horizontal="center" vertical="center"/>
    </xf>
    <xf numFmtId="0" fontId="0" fillId="5" borderId="2" xfId="0" applyFont="1" applyFill="1" applyBorder="1" applyAlignment="1">
      <alignment horizontal="left" vertical="center" wrapText="1"/>
    </xf>
    <xf numFmtId="14" fontId="0" fillId="5" borderId="2" xfId="0" applyNumberFormat="1" applyFont="1" applyFill="1" applyBorder="1" applyAlignment="1">
      <alignment horizontal="center" vertical="center"/>
    </xf>
    <xf numFmtId="166" fontId="0" fillId="5" borderId="2" xfId="0" applyNumberFormat="1" applyFont="1" applyFill="1" applyBorder="1" applyAlignment="1">
      <alignment horizontal="center" vertical="center"/>
    </xf>
    <xf numFmtId="0" fontId="0" fillId="0" borderId="2" xfId="0" applyFont="1" applyBorder="1" applyAlignment="1">
      <alignment horizontal="left" wrapText="1"/>
    </xf>
    <xf numFmtId="0" fontId="0" fillId="3" borderId="2" xfId="0" applyFont="1" applyFill="1" applyBorder="1" applyAlignment="1">
      <alignment horizontal="center" vertical="center" wrapText="1"/>
    </xf>
    <xf numFmtId="164" fontId="0" fillId="3" borderId="2" xfId="0" applyNumberFormat="1" applyFont="1" applyFill="1" applyBorder="1" applyAlignment="1">
      <alignment horizontal="center" vertical="center" wrapText="1"/>
    </xf>
    <xf numFmtId="14" fontId="0" fillId="3" borderId="2" xfId="0" applyNumberFormat="1" applyFont="1" applyFill="1" applyBorder="1" applyAlignment="1">
      <alignment horizontal="center" vertical="center"/>
    </xf>
    <xf numFmtId="166" fontId="0" fillId="3" borderId="2" xfId="0" applyNumberFormat="1" applyFont="1" applyFill="1" applyBorder="1" applyAlignment="1">
      <alignment horizontal="center" vertical="center"/>
    </xf>
    <xf numFmtId="0" fontId="0" fillId="0" borderId="2" xfId="0" applyFont="1" applyBorder="1" applyAlignment="1">
      <alignment vertical="center"/>
    </xf>
    <xf numFmtId="0" fontId="0" fillId="0" borderId="2" xfId="0" applyFont="1" applyBorder="1" applyAlignment="1">
      <alignment horizontal="left" vertical="center"/>
    </xf>
    <xf numFmtId="0" fontId="0" fillId="0" borderId="6" xfId="0" applyFont="1" applyBorder="1" applyAlignment="1">
      <alignment horizontal="center" vertical="center"/>
    </xf>
    <xf numFmtId="0" fontId="13" fillId="0" borderId="6" xfId="0" applyFont="1" applyBorder="1" applyAlignment="1">
      <alignment horizontal="center" vertical="center"/>
    </xf>
    <xf numFmtId="0" fontId="0" fillId="3" borderId="6"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6"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0" fillId="3" borderId="2" xfId="0" applyFont="1" applyFill="1" applyBorder="1" applyAlignment="1">
      <alignment horizontal="left" vertical="center"/>
    </xf>
    <xf numFmtId="0" fontId="0" fillId="2" borderId="2" xfId="0" applyFont="1" applyFill="1" applyBorder="1" applyAlignment="1">
      <alignment horizontal="left" vertical="center"/>
    </xf>
    <xf numFmtId="0" fontId="0" fillId="5" borderId="2" xfId="0" applyFont="1" applyFill="1" applyBorder="1" applyAlignment="1">
      <alignment horizontal="left" vertical="center"/>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14" fontId="10" fillId="0" borderId="2" xfId="0" applyNumberFormat="1" applyFont="1" applyBorder="1" applyAlignment="1">
      <alignment horizontal="center" vertical="center"/>
    </xf>
    <xf numFmtId="166" fontId="10" fillId="0" borderId="2" xfId="0" applyNumberFormat="1" applyFont="1" applyBorder="1" applyAlignment="1">
      <alignment horizontal="center" vertical="center" wrapText="1"/>
    </xf>
    <xf numFmtId="0" fontId="14" fillId="0" borderId="2" xfId="0" applyFont="1" applyBorder="1" applyAlignment="1">
      <alignment vertical="center"/>
    </xf>
    <xf numFmtId="0" fontId="3" fillId="0" borderId="4" xfId="0" applyFont="1" applyBorder="1" applyAlignment="1">
      <alignment horizontal="center" vertical="center"/>
    </xf>
    <xf numFmtId="164" fontId="0" fillId="2" borderId="4" xfId="0" applyNumberFormat="1" applyFont="1" applyFill="1" applyBorder="1" applyAlignment="1">
      <alignment horizontal="center" vertical="center" wrapText="1"/>
    </xf>
    <xf numFmtId="164" fontId="0" fillId="0" borderId="4" xfId="0" applyNumberFormat="1" applyFont="1" applyBorder="1" applyAlignment="1">
      <alignment horizontal="center" vertical="center" wrapText="1"/>
    </xf>
    <xf numFmtId="164" fontId="0" fillId="0" borderId="4" xfId="0" applyNumberFormat="1"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center" vertical="center"/>
    </xf>
    <xf numFmtId="164" fontId="0" fillId="2" borderId="6" xfId="0" applyNumberFormat="1" applyFont="1" applyFill="1" applyBorder="1" applyAlignment="1">
      <alignment horizontal="center" vertical="center" wrapText="1"/>
    </xf>
    <xf numFmtId="164" fontId="13" fillId="0" borderId="6" xfId="0" applyNumberFormat="1" applyFont="1" applyBorder="1" applyAlignment="1">
      <alignment horizontal="center" vertical="center" wrapText="1"/>
    </xf>
    <xf numFmtId="164" fontId="0" fillId="0" borderId="6" xfId="0" applyNumberFormat="1" applyFont="1" applyBorder="1" applyAlignment="1">
      <alignment horizontal="center" vertical="center" wrapText="1"/>
    </xf>
    <xf numFmtId="164" fontId="13" fillId="2" borderId="6"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xf>
    <xf numFmtId="164" fontId="13" fillId="0" borderId="6" xfId="0" applyNumberFormat="1" applyFont="1" applyBorder="1" applyAlignment="1">
      <alignment horizontal="center" vertical="center"/>
    </xf>
    <xf numFmtId="0" fontId="0" fillId="0" borderId="6" xfId="0" applyBorder="1" applyAlignment="1">
      <alignment horizontal="center" vertical="center"/>
    </xf>
    <xf numFmtId="0" fontId="1" fillId="0" borderId="2" xfId="0" applyFont="1" applyBorder="1" applyAlignment="1">
      <alignment wrapText="1"/>
    </xf>
    <xf numFmtId="0" fontId="0" fillId="0" borderId="2" xfId="0" applyBorder="1" applyAlignment="1">
      <alignment vertical="center" wrapText="1"/>
    </xf>
    <xf numFmtId="164" fontId="13" fillId="0" borderId="4" xfId="0" applyNumberFormat="1" applyFont="1" applyBorder="1" applyAlignment="1">
      <alignment horizontal="center" vertical="center" wrapText="1"/>
    </xf>
    <xf numFmtId="164" fontId="13" fillId="2" borderId="4" xfId="0" applyNumberFormat="1" applyFont="1" applyFill="1" applyBorder="1" applyAlignment="1">
      <alignment horizontal="center" vertical="center" wrapText="1"/>
    </xf>
    <xf numFmtId="164" fontId="13" fillId="0" borderId="4" xfId="0" applyNumberFormat="1" applyFont="1" applyBorder="1" applyAlignment="1">
      <alignment horizontal="center" vertical="center"/>
    </xf>
    <xf numFmtId="0" fontId="13" fillId="2" borderId="6"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4" borderId="2" xfId="0" applyFont="1" applyFill="1" applyBorder="1" applyAlignment="1">
      <alignment wrapText="1"/>
    </xf>
    <xf numFmtId="165" fontId="0" fillId="0" borderId="2" xfId="0" applyNumberFormat="1" applyFont="1" applyBorder="1" applyAlignment="1">
      <alignment horizontal="center" vertical="center"/>
    </xf>
    <xf numFmtId="165" fontId="13" fillId="0" borderId="2" xfId="0" applyNumberFormat="1" applyFont="1" applyBorder="1" applyAlignment="1">
      <alignment horizontal="center" vertical="center"/>
    </xf>
    <xf numFmtId="0" fontId="0" fillId="0" borderId="2" xfId="0"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164" fontId="0" fillId="0" borderId="2" xfId="0" applyNumberFormat="1" applyFont="1" applyBorder="1" applyAlignment="1">
      <alignment horizontal="center" vertical="center"/>
    </xf>
    <xf numFmtId="0" fontId="0" fillId="0" borderId="2" xfId="0" applyFont="1" applyBorder="1" applyAlignment="1">
      <alignment horizontal="left" vertical="center" wrapText="1"/>
    </xf>
    <xf numFmtId="0" fontId="0" fillId="0" borderId="2" xfId="0" applyFont="1" applyBorder="1" applyAlignment="1">
      <alignment horizontal="left" vertical="center"/>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3" fillId="0" borderId="3" xfId="0" applyFont="1" applyBorder="1" applyAlignment="1">
      <alignment horizontal="justify" wrapText="1"/>
    </xf>
    <xf numFmtId="0" fontId="3" fillId="0" borderId="3" xfId="0" applyFont="1" applyBorder="1"/>
    <xf numFmtId="0" fontId="0" fillId="0" borderId="2" xfId="0" applyFont="1" applyBorder="1" applyAlignment="1">
      <alignment horizontal="justify" wrapText="1"/>
    </xf>
    <xf numFmtId="0" fontId="13" fillId="0" borderId="2" xfId="0" applyFont="1" applyBorder="1" applyAlignment="1">
      <alignment horizontal="justify" wrapText="1"/>
    </xf>
    <xf numFmtId="0" fontId="13" fillId="0" borderId="7" xfId="0" applyFont="1" applyBorder="1" applyAlignment="1">
      <alignment horizontal="justify" wrapTex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4" fontId="0" fillId="3" borderId="2" xfId="0" applyNumberFormat="1" applyFont="1" applyFill="1" applyBorder="1" applyAlignment="1">
      <alignment horizontal="center" vertical="center" wrapText="1"/>
    </xf>
    <xf numFmtId="4" fontId="0" fillId="2" borderId="2" xfId="0" applyNumberFormat="1" applyFont="1" applyFill="1" applyBorder="1" applyAlignment="1">
      <alignment horizontal="center" vertical="center" wrapText="1"/>
    </xf>
    <xf numFmtId="2" fontId="0" fillId="0" borderId="2" xfId="0" applyNumberFormat="1" applyFont="1" applyBorder="1" applyAlignment="1">
      <alignment horizontal="center" vertical="center" wrapText="1"/>
    </xf>
    <xf numFmtId="0" fontId="0" fillId="0" borderId="2" xfId="0" applyFont="1" applyBorder="1" applyAlignment="1">
      <alignment horizontal="center" vertical="center"/>
    </xf>
    <xf numFmtId="166" fontId="0" fillId="0" borderId="2" xfId="0" applyNumberFormat="1" applyFont="1" applyBorder="1" applyAlignment="1">
      <alignment horizontal="center" vertical="center"/>
    </xf>
    <xf numFmtId="164" fontId="0" fillId="0" borderId="2" xfId="0" applyNumberFormat="1" applyFont="1" applyBorder="1" applyAlignment="1">
      <alignment horizontal="center" vertical="center"/>
    </xf>
    <xf numFmtId="14" fontId="0" fillId="0" borderId="2" xfId="0" applyNumberFormat="1" applyFont="1" applyBorder="1" applyAlignment="1">
      <alignment horizontal="center" vertical="center"/>
    </xf>
    <xf numFmtId="164" fontId="0" fillId="2"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165" fontId="0" fillId="0" borderId="2" xfId="0" applyNumberFormat="1" applyFont="1" applyBorder="1" applyAlignment="1">
      <alignment horizontal="center" vertical="center" wrapText="1"/>
    </xf>
    <xf numFmtId="0" fontId="14" fillId="0" borderId="2" xfId="0" applyFont="1" applyBorder="1" applyAlignment="1">
      <alignment horizontal="left" vertical="center" wrapText="1"/>
    </xf>
    <xf numFmtId="0" fontId="0" fillId="0" borderId="2" xfId="0" applyFont="1" applyBorder="1" applyAlignment="1">
      <alignment vertical="center" wrapText="1"/>
    </xf>
    <xf numFmtId="0" fontId="0" fillId="0" borderId="2" xfId="0" applyFont="1" applyBorder="1" applyAlignment="1">
      <alignment horizontal="justify"/>
    </xf>
    <xf numFmtId="0" fontId="0" fillId="0" borderId="2" xfId="0" applyBorder="1" applyAlignment="1">
      <alignment horizontal="center"/>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wrapText="1"/>
    </xf>
    <xf numFmtId="166" fontId="4" fillId="7" borderId="2" xfId="0" applyNumberFormat="1" applyFont="1" applyFill="1" applyBorder="1" applyAlignment="1">
      <alignment horizontal="center" vertical="center" wrapText="1"/>
    </xf>
    <xf numFmtId="166" fontId="0" fillId="0" borderId="2" xfId="0" applyNumberFormat="1" applyFont="1" applyFill="1" applyBorder="1" applyAlignment="1">
      <alignment horizontal="center" vertical="center" wrapText="1"/>
    </xf>
    <xf numFmtId="0" fontId="15" fillId="7" borderId="2" xfId="0" applyFont="1" applyFill="1" applyBorder="1" applyAlignment="1">
      <alignment horizontal="center" vertical="center"/>
    </xf>
    <xf numFmtId="0" fontId="15" fillId="7" borderId="2" xfId="0" applyFont="1" applyFill="1" applyBorder="1" applyAlignment="1">
      <alignment horizontal="center" vertical="center" wrapText="1"/>
    </xf>
    <xf numFmtId="0" fontId="15" fillId="7" borderId="7" xfId="0" applyFont="1" applyFill="1" applyBorder="1" applyAlignment="1">
      <alignment horizontal="center" vertical="center" wrapText="1"/>
    </xf>
    <xf numFmtId="165" fontId="15" fillId="7" borderId="2" xfId="0" applyNumberFormat="1" applyFont="1" applyFill="1" applyBorder="1" applyAlignment="1">
      <alignment horizontal="center" vertical="center" wrapText="1"/>
    </xf>
    <xf numFmtId="0" fontId="18" fillId="6" borderId="2" xfId="0" applyFont="1" applyFill="1" applyBorder="1" applyAlignment="1">
      <alignment horizontal="center" wrapText="1"/>
    </xf>
    <xf numFmtId="164" fontId="0" fillId="0" borderId="2" xfId="0" applyNumberFormat="1" applyFont="1" applyBorder="1" applyAlignment="1">
      <alignment horizontal="center" vertical="center"/>
    </xf>
    <xf numFmtId="14" fontId="0" fillId="0" borderId="2" xfId="0" applyNumberFormat="1" applyFont="1" applyBorder="1" applyAlignment="1">
      <alignment horizontal="center" vertical="center"/>
    </xf>
    <xf numFmtId="0" fontId="13" fillId="8" borderId="2" xfId="0" applyFont="1" applyFill="1" applyBorder="1" applyAlignment="1">
      <alignment vertical="center"/>
    </xf>
    <xf numFmtId="0" fontId="13" fillId="8" borderId="2" xfId="0" applyFont="1" applyFill="1" applyBorder="1" applyAlignment="1">
      <alignment horizontal="center" vertical="center"/>
    </xf>
    <xf numFmtId="164" fontId="0" fillId="8" borderId="2" xfId="0" applyNumberFormat="1" applyFont="1" applyFill="1" applyBorder="1" applyAlignment="1">
      <alignment horizontal="center" vertical="center"/>
    </xf>
    <xf numFmtId="0" fontId="13" fillId="8" borderId="2" xfId="0" applyFont="1" applyFill="1" applyBorder="1" applyAlignment="1">
      <alignment horizontal="left" vertical="center" wrapText="1"/>
    </xf>
    <xf numFmtId="164" fontId="13" fillId="8" borderId="6" xfId="0" applyNumberFormat="1" applyFont="1" applyFill="1" applyBorder="1" applyAlignment="1">
      <alignment horizontal="center" vertical="center"/>
    </xf>
    <xf numFmtId="164" fontId="13" fillId="8" borderId="4" xfId="0" applyNumberFormat="1" applyFont="1" applyFill="1" applyBorder="1" applyAlignment="1">
      <alignment horizontal="center" vertical="center"/>
    </xf>
    <xf numFmtId="0" fontId="13" fillId="8" borderId="2" xfId="0" applyFont="1" applyFill="1" applyBorder="1" applyAlignment="1">
      <alignment wrapText="1"/>
    </xf>
    <xf numFmtId="0" fontId="0" fillId="8" borderId="6" xfId="0" applyFont="1" applyFill="1" applyBorder="1" applyAlignment="1">
      <alignment horizontal="center" vertical="center"/>
    </xf>
    <xf numFmtId="165" fontId="0" fillId="8" borderId="2" xfId="0" applyNumberFormat="1" applyFont="1" applyFill="1" applyBorder="1" applyAlignment="1">
      <alignment horizontal="center" vertical="center"/>
    </xf>
    <xf numFmtId="165" fontId="0" fillId="8" borderId="2" xfId="0" applyNumberFormat="1" applyFont="1" applyFill="1" applyBorder="1" applyAlignment="1">
      <alignment horizontal="center"/>
    </xf>
    <xf numFmtId="165" fontId="0" fillId="8" borderId="2" xfId="0" applyNumberFormat="1" applyFont="1" applyFill="1" applyBorder="1" applyAlignment="1">
      <alignment horizontal="center" wrapText="1"/>
    </xf>
    <xf numFmtId="165" fontId="13" fillId="8" borderId="2" xfId="0" applyNumberFormat="1" applyFont="1" applyFill="1" applyBorder="1" applyAlignment="1">
      <alignment horizontal="center" vertical="center"/>
    </xf>
    <xf numFmtId="164" fontId="0" fillId="8" borderId="6" xfId="0" applyNumberFormat="1" applyFont="1" applyFill="1" applyBorder="1" applyAlignment="1">
      <alignment horizontal="center" vertical="center"/>
    </xf>
    <xf numFmtId="164" fontId="0" fillId="8" borderId="4" xfId="0" applyNumberFormat="1" applyFont="1" applyFill="1" applyBorder="1" applyAlignment="1">
      <alignment horizontal="center" vertical="center"/>
    </xf>
    <xf numFmtId="0" fontId="14" fillId="8" borderId="2" xfId="0" applyFont="1" applyFill="1" applyBorder="1" applyAlignment="1">
      <alignment vertical="center"/>
    </xf>
    <xf numFmtId="0" fontId="13" fillId="8" borderId="2" xfId="0" applyFont="1" applyFill="1" applyBorder="1" applyAlignment="1">
      <alignment vertical="center" wrapText="1"/>
    </xf>
    <xf numFmtId="0" fontId="1" fillId="8" borderId="2" xfId="0" applyFont="1" applyFill="1" applyBorder="1" applyAlignment="1">
      <alignment vertical="center"/>
    </xf>
    <xf numFmtId="0" fontId="0" fillId="8" borderId="2" xfId="0" applyFill="1" applyBorder="1" applyAlignment="1">
      <alignment vertical="center" wrapText="1"/>
    </xf>
    <xf numFmtId="0" fontId="0" fillId="8" borderId="2" xfId="0" applyFont="1" applyFill="1" applyBorder="1" applyAlignment="1">
      <alignment horizontal="left" vertical="center"/>
    </xf>
    <xf numFmtId="0" fontId="0" fillId="8" borderId="2" xfId="0" applyFont="1" applyFill="1" applyBorder="1" applyAlignment="1">
      <alignment horizontal="center" vertical="center"/>
    </xf>
    <xf numFmtId="0" fontId="0" fillId="8" borderId="2" xfId="0" applyFont="1" applyFill="1" applyBorder="1" applyAlignment="1">
      <alignment horizontal="left" vertical="center" wrapText="1"/>
    </xf>
    <xf numFmtId="0" fontId="1" fillId="8" borderId="2" xfId="0" applyFont="1" applyFill="1" applyBorder="1" applyAlignment="1">
      <alignment wrapText="1"/>
    </xf>
    <xf numFmtId="164" fontId="15" fillId="0" borderId="2" xfId="0" applyNumberFormat="1" applyFont="1" applyBorder="1" applyAlignment="1">
      <alignment horizontal="center" vertical="center"/>
    </xf>
    <xf numFmtId="166" fontId="15" fillId="0" borderId="7" xfId="0" applyNumberFormat="1" applyFont="1" applyBorder="1" applyAlignment="1">
      <alignment horizontal="center" vertical="center"/>
    </xf>
    <xf numFmtId="166" fontId="15" fillId="0" borderId="8" xfId="0" applyNumberFormat="1" applyFont="1" applyBorder="1" applyAlignment="1">
      <alignment horizontal="center" vertical="center"/>
    </xf>
    <xf numFmtId="0" fontId="0" fillId="0" borderId="0" xfId="0" applyAlignment="1">
      <alignment horizontal="center"/>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15" fillId="0" borderId="2" xfId="0" applyFont="1" applyBorder="1" applyAlignment="1">
      <alignment horizontal="center" vertical="center" wrapText="1"/>
    </xf>
    <xf numFmtId="164" fontId="0" fillId="0" borderId="2" xfId="0" applyNumberFormat="1" applyFont="1" applyBorder="1" applyAlignment="1">
      <alignment horizontal="center" vertical="center"/>
    </xf>
    <xf numFmtId="0" fontId="0" fillId="0" borderId="2" xfId="0" applyFont="1" applyBorder="1" applyAlignment="1">
      <alignment horizontal="left" vertical="center" wrapText="1"/>
    </xf>
    <xf numFmtId="14" fontId="0" fillId="0" borderId="2" xfId="0" applyNumberFormat="1" applyFont="1" applyBorder="1" applyAlignment="1">
      <alignment horizontal="center" vertical="center"/>
    </xf>
    <xf numFmtId="0" fontId="0" fillId="0" borderId="2" xfId="0" applyFont="1" applyBorder="1" applyAlignment="1">
      <alignment horizontal="left" vertical="center"/>
    </xf>
    <xf numFmtId="166" fontId="0" fillId="0" borderId="2" xfId="0" applyNumberFormat="1" applyFont="1" applyBorder="1" applyAlignment="1">
      <alignment horizontal="center" vertical="center"/>
    </xf>
    <xf numFmtId="0" fontId="0" fillId="3" borderId="2" xfId="0" applyFont="1" applyFill="1" applyBorder="1" applyAlignment="1">
      <alignment horizontal="center" vertical="center" wrapText="1"/>
    </xf>
    <xf numFmtId="0" fontId="9" fillId="0" borderId="2" xfId="0" applyFont="1" applyBorder="1" applyAlignment="1">
      <alignment horizontal="center" vertical="center"/>
    </xf>
    <xf numFmtId="0" fontId="2" fillId="7" borderId="2"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7" borderId="2" xfId="0" applyFont="1" applyFill="1" applyBorder="1" applyAlignment="1">
      <alignment horizontal="center"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3CA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absolute">
    <xdr:from>
      <xdr:col>5</xdr:col>
      <xdr:colOff>209550</xdr:colOff>
      <xdr:row>0</xdr:row>
      <xdr:rowOff>104775</xdr:rowOff>
    </xdr:from>
    <xdr:to>
      <xdr:col>6</xdr:col>
      <xdr:colOff>1032150</xdr:colOff>
      <xdr:row>6</xdr:row>
      <xdr:rowOff>77865</xdr:rowOff>
    </xdr:to>
    <xdr:pic>
      <xdr:nvPicPr>
        <xdr:cNvPr id="2" name="Figura 2"/>
        <xdr:cNvPicPr/>
      </xdr:nvPicPr>
      <xdr:blipFill>
        <a:blip xmlns:r="http://schemas.openxmlformats.org/officeDocument/2006/relationships" r:embed="rId1" cstate="print"/>
        <a:stretch/>
      </xdr:blipFill>
      <xdr:spPr>
        <a:xfrm>
          <a:off x="7839075" y="104775"/>
          <a:ext cx="2479950" cy="9446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1919880</xdr:colOff>
      <xdr:row>0</xdr:row>
      <xdr:rowOff>144000</xdr:rowOff>
    </xdr:from>
    <xdr:to>
      <xdr:col>7</xdr:col>
      <xdr:colOff>913680</xdr:colOff>
      <xdr:row>0</xdr:row>
      <xdr:rowOff>1088640</xdr:rowOff>
    </xdr:to>
    <xdr:pic>
      <xdr:nvPicPr>
        <xdr:cNvPr id="2" name="Figura 2"/>
        <xdr:cNvPicPr/>
      </xdr:nvPicPr>
      <xdr:blipFill>
        <a:blip xmlns:r="http://schemas.openxmlformats.org/officeDocument/2006/relationships" r:embed="rId1" cstate="print"/>
        <a:stretch/>
      </xdr:blipFill>
      <xdr:spPr>
        <a:xfrm>
          <a:off x="10557720" y="144000"/>
          <a:ext cx="2678040" cy="94464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2330280</xdr:colOff>
      <xdr:row>0</xdr:row>
      <xdr:rowOff>115200</xdr:rowOff>
    </xdr:from>
    <xdr:to>
      <xdr:col>7</xdr:col>
      <xdr:colOff>1024920</xdr:colOff>
      <xdr:row>0</xdr:row>
      <xdr:rowOff>1163160</xdr:rowOff>
    </xdr:to>
    <xdr:pic>
      <xdr:nvPicPr>
        <xdr:cNvPr id="2" name="Figura 1"/>
        <xdr:cNvPicPr/>
      </xdr:nvPicPr>
      <xdr:blipFill>
        <a:blip xmlns:r="http://schemas.openxmlformats.org/officeDocument/2006/relationships" r:embed="rId1" cstate="print"/>
        <a:stretch/>
      </xdr:blipFill>
      <xdr:spPr>
        <a:xfrm>
          <a:off x="11114640" y="115200"/>
          <a:ext cx="2655360" cy="1047960"/>
        </a:xfrm>
        <a:prstGeom prst="rect">
          <a:avLst/>
        </a:prstGeom>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664"/>
  <sheetViews>
    <sheetView topLeftCell="C250" workbookViewId="0">
      <selection activeCell="F16" sqref="F16:F19"/>
    </sheetView>
  </sheetViews>
  <sheetFormatPr defaultRowHeight="12.75"/>
  <cols>
    <col min="1" max="1" width="41.7109375" bestFit="1" customWidth="1"/>
    <col min="2" max="4" width="18" customWidth="1"/>
    <col min="5" max="5" width="18.7109375" style="31" customWidth="1"/>
    <col min="6" max="6" width="24.85546875" customWidth="1"/>
    <col min="7" max="8" width="18" customWidth="1"/>
    <col min="9" max="9" width="30.140625" customWidth="1"/>
    <col min="10" max="12" width="18" customWidth="1"/>
    <col min="13" max="13" width="20.42578125" style="102" customWidth="1"/>
  </cols>
  <sheetData>
    <row r="1" spans="1:13">
      <c r="A1" s="236"/>
      <c r="B1" s="236"/>
      <c r="C1" s="236"/>
      <c r="D1" s="236"/>
      <c r="E1" s="236"/>
      <c r="F1" s="236"/>
      <c r="G1" s="236"/>
      <c r="H1" s="236"/>
      <c r="I1" s="236"/>
      <c r="J1" s="236"/>
      <c r="K1" s="236"/>
      <c r="L1" s="236"/>
      <c r="M1" s="236"/>
    </row>
    <row r="2" spans="1:13">
      <c r="A2" s="236"/>
      <c r="B2" s="236"/>
      <c r="C2" s="236"/>
      <c r="D2" s="236"/>
      <c r="E2" s="236"/>
      <c r="F2" s="236"/>
      <c r="G2" s="236"/>
      <c r="H2" s="236"/>
      <c r="I2" s="236"/>
      <c r="J2" s="236"/>
      <c r="K2" s="236"/>
      <c r="L2" s="236"/>
      <c r="M2" s="236"/>
    </row>
    <row r="3" spans="1:13">
      <c r="A3" s="236"/>
      <c r="B3" s="236"/>
      <c r="C3" s="236"/>
      <c r="D3" s="236"/>
      <c r="E3" s="236"/>
      <c r="F3" s="236"/>
      <c r="G3" s="236"/>
      <c r="H3" s="236"/>
      <c r="I3" s="236"/>
      <c r="J3" s="236"/>
      <c r="K3" s="236"/>
      <c r="L3" s="236"/>
      <c r="M3" s="236"/>
    </row>
    <row r="4" spans="1:13">
      <c r="A4" s="236"/>
      <c r="B4" s="236"/>
      <c r="C4" s="236"/>
      <c r="D4" s="236"/>
      <c r="E4" s="236"/>
      <c r="F4" s="236"/>
      <c r="G4" s="236"/>
      <c r="H4" s="236"/>
      <c r="I4" s="236"/>
      <c r="J4" s="236"/>
      <c r="K4" s="236"/>
      <c r="L4" s="236"/>
      <c r="M4" s="236"/>
    </row>
    <row r="5" spans="1:13">
      <c r="A5" s="236"/>
      <c r="B5" s="236"/>
      <c r="C5" s="236"/>
      <c r="D5" s="236"/>
      <c r="E5" s="236"/>
      <c r="F5" s="236"/>
      <c r="G5" s="236"/>
      <c r="H5" s="236"/>
      <c r="I5" s="236"/>
      <c r="J5" s="236"/>
      <c r="K5" s="236"/>
      <c r="L5" s="236"/>
      <c r="M5" s="236"/>
    </row>
    <row r="6" spans="1:13">
      <c r="A6" s="236"/>
      <c r="B6" s="236"/>
      <c r="C6" s="236"/>
      <c r="D6" s="236"/>
      <c r="E6" s="236"/>
      <c r="F6" s="236"/>
      <c r="G6" s="236"/>
      <c r="H6" s="236"/>
      <c r="I6" s="236"/>
      <c r="J6" s="236"/>
      <c r="K6" s="236"/>
      <c r="L6" s="236"/>
      <c r="M6" s="236"/>
    </row>
    <row r="7" spans="1:13">
      <c r="A7" s="236"/>
      <c r="B7" s="236"/>
      <c r="C7" s="236"/>
      <c r="D7" s="236"/>
      <c r="E7" s="236"/>
      <c r="F7" s="236"/>
      <c r="G7" s="236"/>
      <c r="H7" s="236"/>
      <c r="I7" s="236"/>
      <c r="J7" s="236"/>
      <c r="K7" s="236"/>
      <c r="L7" s="236"/>
      <c r="M7" s="236"/>
    </row>
    <row r="8" spans="1:13">
      <c r="B8" s="31"/>
      <c r="C8" s="31"/>
      <c r="D8" s="43"/>
      <c r="F8" s="99"/>
      <c r="G8" s="100"/>
      <c r="H8" s="100"/>
      <c r="I8" s="101"/>
      <c r="J8" s="102"/>
      <c r="K8" s="31"/>
      <c r="L8" s="59"/>
      <c r="M8" s="106"/>
    </row>
    <row r="9" spans="1:13" ht="18">
      <c r="A9" s="246" t="s">
        <v>339</v>
      </c>
      <c r="B9" s="246"/>
      <c r="C9" s="246"/>
      <c r="D9" s="246"/>
      <c r="E9" s="246"/>
      <c r="F9" s="246"/>
      <c r="G9" s="246"/>
      <c r="H9" s="246"/>
      <c r="I9" s="246"/>
      <c r="J9" s="246"/>
      <c r="K9" s="246"/>
      <c r="L9" s="246"/>
      <c r="M9" s="246"/>
    </row>
    <row r="10" spans="1:13">
      <c r="A10" s="1"/>
      <c r="B10" s="60"/>
      <c r="C10" s="60"/>
      <c r="D10" s="103"/>
      <c r="E10" s="60"/>
      <c r="F10" s="62"/>
      <c r="G10" s="104"/>
      <c r="H10" s="104"/>
      <c r="I10" s="105"/>
      <c r="J10" s="106"/>
      <c r="K10" s="60"/>
      <c r="L10" s="61"/>
      <c r="M10" s="106"/>
    </row>
    <row r="11" spans="1:13" ht="47.25">
      <c r="A11" s="135" t="s">
        <v>1</v>
      </c>
      <c r="B11" s="134" t="s">
        <v>314</v>
      </c>
      <c r="C11" s="134" t="s">
        <v>3</v>
      </c>
      <c r="D11" s="134" t="s">
        <v>4</v>
      </c>
      <c r="E11" s="139" t="s">
        <v>5</v>
      </c>
      <c r="F11" s="140" t="s">
        <v>6</v>
      </c>
      <c r="G11" s="141" t="s">
        <v>7</v>
      </c>
      <c r="H11" s="141" t="s">
        <v>8</v>
      </c>
      <c r="I11" s="139" t="s">
        <v>9</v>
      </c>
      <c r="J11" s="139" t="s">
        <v>10</v>
      </c>
      <c r="K11" s="139" t="s">
        <v>11</v>
      </c>
      <c r="L11" s="142" t="s">
        <v>12</v>
      </c>
      <c r="M11" s="139" t="s">
        <v>13</v>
      </c>
    </row>
    <row r="12" spans="1:13" ht="25.5">
      <c r="A12" s="128" t="s">
        <v>127</v>
      </c>
      <c r="B12" s="129" t="s">
        <v>128</v>
      </c>
      <c r="C12" s="53" t="s">
        <v>129</v>
      </c>
      <c r="D12" s="53" t="s">
        <v>340</v>
      </c>
      <c r="E12" s="209">
        <v>42040</v>
      </c>
      <c r="F12" s="168" t="s">
        <v>341</v>
      </c>
      <c r="G12" s="107">
        <v>42041</v>
      </c>
      <c r="H12" s="107">
        <v>42041</v>
      </c>
      <c r="I12" s="108" t="s">
        <v>342</v>
      </c>
      <c r="J12" s="81" t="s">
        <v>343</v>
      </c>
      <c r="K12" s="109"/>
      <c r="L12" s="94">
        <v>17.52</v>
      </c>
      <c r="M12" s="174"/>
    </row>
    <row r="13" spans="1:13">
      <c r="A13" s="128" t="s">
        <v>344</v>
      </c>
      <c r="B13" s="129" t="s">
        <v>209</v>
      </c>
      <c r="C13" s="53" t="s">
        <v>210</v>
      </c>
      <c r="D13" s="53" t="s">
        <v>345</v>
      </c>
      <c r="E13" s="209">
        <v>42045</v>
      </c>
      <c r="F13" s="85" t="s">
        <v>346</v>
      </c>
      <c r="G13" s="107">
        <v>42060</v>
      </c>
      <c r="H13" s="107">
        <v>42061</v>
      </c>
      <c r="I13" s="108" t="s">
        <v>347</v>
      </c>
      <c r="J13" s="81" t="s">
        <v>348</v>
      </c>
      <c r="K13" s="94">
        <v>1724.27</v>
      </c>
      <c r="L13" s="94">
        <v>308.83</v>
      </c>
      <c r="M13" s="174"/>
    </row>
    <row r="14" spans="1:13" ht="25.5">
      <c r="A14" s="128" t="s">
        <v>127</v>
      </c>
      <c r="B14" s="129" t="s">
        <v>128</v>
      </c>
      <c r="C14" s="53" t="s">
        <v>129</v>
      </c>
      <c r="D14" s="53" t="s">
        <v>349</v>
      </c>
      <c r="E14" s="209">
        <v>42046</v>
      </c>
      <c r="F14" s="85" t="s">
        <v>341</v>
      </c>
      <c r="G14" s="107">
        <v>42046</v>
      </c>
      <c r="H14" s="107">
        <v>42046</v>
      </c>
      <c r="I14" s="108" t="s">
        <v>350</v>
      </c>
      <c r="J14" s="81" t="s">
        <v>343</v>
      </c>
      <c r="K14" s="94"/>
      <c r="L14" s="94">
        <v>17.52</v>
      </c>
      <c r="M14" s="174"/>
    </row>
    <row r="15" spans="1:13" ht="25.5">
      <c r="A15" s="128" t="s">
        <v>127</v>
      </c>
      <c r="B15" s="129" t="s">
        <v>128</v>
      </c>
      <c r="C15" s="53" t="s">
        <v>129</v>
      </c>
      <c r="D15" s="53" t="s">
        <v>351</v>
      </c>
      <c r="E15" s="209">
        <v>42059</v>
      </c>
      <c r="F15" s="85" t="s">
        <v>352</v>
      </c>
      <c r="G15" s="107">
        <v>42059</v>
      </c>
      <c r="H15" s="107">
        <v>42059</v>
      </c>
      <c r="I15" s="108" t="s">
        <v>353</v>
      </c>
      <c r="J15" s="81" t="s">
        <v>343</v>
      </c>
      <c r="K15" s="94"/>
      <c r="L15" s="94">
        <v>17.52</v>
      </c>
      <c r="M15" s="174"/>
    </row>
    <row r="16" spans="1:13" ht="25.5">
      <c r="A16" s="243" t="s">
        <v>36</v>
      </c>
      <c r="B16" s="129" t="s">
        <v>37</v>
      </c>
      <c r="C16" s="53" t="s">
        <v>38</v>
      </c>
      <c r="D16" s="81" t="s">
        <v>354</v>
      </c>
      <c r="E16" s="209">
        <v>42054</v>
      </c>
      <c r="F16" s="241" t="s">
        <v>346</v>
      </c>
      <c r="G16" s="107">
        <v>42059</v>
      </c>
      <c r="H16" s="107">
        <v>42061</v>
      </c>
      <c r="I16" s="108" t="s">
        <v>355</v>
      </c>
      <c r="J16" s="81" t="s">
        <v>356</v>
      </c>
      <c r="K16" s="94">
        <f>1668+48.67+7.6</f>
        <v>1724.27</v>
      </c>
      <c r="L16" s="244">
        <v>546.39</v>
      </c>
      <c r="M16" s="174"/>
    </row>
    <row r="17" spans="1:13" ht="25.5">
      <c r="A17" s="243"/>
      <c r="B17" s="129" t="s">
        <v>37</v>
      </c>
      <c r="C17" s="53" t="s">
        <v>38</v>
      </c>
      <c r="D17" s="81" t="s">
        <v>357</v>
      </c>
      <c r="E17" s="209">
        <v>42048</v>
      </c>
      <c r="F17" s="241"/>
      <c r="G17" s="107"/>
      <c r="H17" s="110" t="s">
        <v>358</v>
      </c>
      <c r="I17" s="108"/>
      <c r="J17" s="81"/>
      <c r="K17" s="94">
        <f>120+7.6</f>
        <v>127.6</v>
      </c>
      <c r="L17" s="244"/>
      <c r="M17" s="174"/>
    </row>
    <row r="18" spans="1:13" ht="25.5">
      <c r="A18" s="243"/>
      <c r="B18" s="129" t="s">
        <v>37</v>
      </c>
      <c r="C18" s="53" t="s">
        <v>38</v>
      </c>
      <c r="D18" s="237" t="s">
        <v>359</v>
      </c>
      <c r="E18" s="240">
        <v>42054</v>
      </c>
      <c r="F18" s="241"/>
      <c r="G18" s="107"/>
      <c r="H18" s="110" t="s">
        <v>360</v>
      </c>
      <c r="I18" s="108"/>
      <c r="J18" s="81"/>
      <c r="K18" s="94">
        <f>7.6+120</f>
        <v>127.6</v>
      </c>
      <c r="L18" s="244"/>
      <c r="M18" s="174"/>
    </row>
    <row r="19" spans="1:13" ht="25.5">
      <c r="A19" s="243"/>
      <c r="B19" s="129" t="s">
        <v>37</v>
      </c>
      <c r="C19" s="53" t="s">
        <v>38</v>
      </c>
      <c r="D19" s="237"/>
      <c r="E19" s="240"/>
      <c r="F19" s="241"/>
      <c r="G19" s="107"/>
      <c r="H19" s="110" t="s">
        <v>361</v>
      </c>
      <c r="I19" s="108"/>
      <c r="J19" s="81"/>
      <c r="K19" s="94">
        <f>1218.9+24.64+7.6</f>
        <v>1251.1400000000001</v>
      </c>
      <c r="L19" s="244"/>
      <c r="M19" s="174"/>
    </row>
    <row r="20" spans="1:13">
      <c r="A20" s="128" t="s">
        <v>362</v>
      </c>
      <c r="B20" s="129" t="s">
        <v>166</v>
      </c>
      <c r="C20" s="53" t="s">
        <v>167</v>
      </c>
      <c r="D20" s="81" t="s">
        <v>363</v>
      </c>
      <c r="E20" s="209">
        <v>42055</v>
      </c>
      <c r="F20" s="85" t="s">
        <v>346</v>
      </c>
      <c r="G20" s="107">
        <v>42072</v>
      </c>
      <c r="H20" s="107">
        <v>42073</v>
      </c>
      <c r="I20" s="108" t="s">
        <v>364</v>
      </c>
      <c r="J20" s="81" t="s">
        <v>348</v>
      </c>
      <c r="K20" s="94">
        <f>1005.9+24.64+7.6+769+24.03+7.6</f>
        <v>1838.7699999999998</v>
      </c>
      <c r="L20" s="94">
        <v>228.08</v>
      </c>
      <c r="M20" s="174"/>
    </row>
    <row r="21" spans="1:13" ht="38.25">
      <c r="A21" s="128" t="s">
        <v>365</v>
      </c>
      <c r="B21" s="129" t="s">
        <v>366</v>
      </c>
      <c r="C21" s="53" t="s">
        <v>202</v>
      </c>
      <c r="D21" s="238" t="s">
        <v>367</v>
      </c>
      <c r="E21" s="209">
        <v>42058</v>
      </c>
      <c r="F21" s="85" t="s">
        <v>368</v>
      </c>
      <c r="G21" s="107">
        <v>42063</v>
      </c>
      <c r="H21" s="107">
        <v>42063</v>
      </c>
      <c r="I21" s="85" t="s">
        <v>369</v>
      </c>
      <c r="J21" s="81" t="s">
        <v>343</v>
      </c>
      <c r="K21" s="94"/>
      <c r="L21" s="94">
        <v>17.52</v>
      </c>
      <c r="M21" s="174"/>
    </row>
    <row r="22" spans="1:13" ht="38.25">
      <c r="A22" s="128" t="s">
        <v>370</v>
      </c>
      <c r="B22" s="129" t="s">
        <v>308</v>
      </c>
      <c r="C22" s="53" t="s">
        <v>309</v>
      </c>
      <c r="D22" s="238"/>
      <c r="E22" s="209">
        <v>42058</v>
      </c>
      <c r="F22" s="85" t="s">
        <v>371</v>
      </c>
      <c r="G22" s="107">
        <v>42063</v>
      </c>
      <c r="H22" s="107">
        <v>42063</v>
      </c>
      <c r="I22" s="85" t="s">
        <v>369</v>
      </c>
      <c r="J22" s="81" t="s">
        <v>343</v>
      </c>
      <c r="K22" s="94"/>
      <c r="L22" s="94">
        <v>17.52</v>
      </c>
      <c r="M22" s="174"/>
    </row>
    <row r="23" spans="1:13" ht="38.25">
      <c r="A23" s="128" t="s">
        <v>372</v>
      </c>
      <c r="B23" s="130" t="s">
        <v>373</v>
      </c>
      <c r="C23" s="48" t="s">
        <v>374</v>
      </c>
      <c r="D23" s="238"/>
      <c r="E23" s="209">
        <v>42058</v>
      </c>
      <c r="F23" s="85" t="s">
        <v>375</v>
      </c>
      <c r="G23" s="107">
        <v>42063</v>
      </c>
      <c r="H23" s="107">
        <v>42063</v>
      </c>
      <c r="I23" s="85" t="s">
        <v>369</v>
      </c>
      <c r="J23" s="81" t="s">
        <v>343</v>
      </c>
      <c r="K23" s="94"/>
      <c r="L23" s="94">
        <v>17.52</v>
      </c>
      <c r="M23" s="174"/>
    </row>
    <row r="24" spans="1:13" ht="38.25">
      <c r="A24" s="128" t="s">
        <v>376</v>
      </c>
      <c r="B24" s="129" t="s">
        <v>195</v>
      </c>
      <c r="C24" s="53" t="s">
        <v>292</v>
      </c>
      <c r="D24" s="238"/>
      <c r="E24" s="209">
        <v>42058</v>
      </c>
      <c r="F24" s="85" t="s">
        <v>377</v>
      </c>
      <c r="G24" s="107">
        <v>42064</v>
      </c>
      <c r="H24" s="107">
        <v>42064</v>
      </c>
      <c r="I24" s="85" t="s">
        <v>369</v>
      </c>
      <c r="J24" s="81" t="s">
        <v>378</v>
      </c>
      <c r="K24" s="94"/>
      <c r="L24" s="94">
        <v>17.52</v>
      </c>
      <c r="M24" s="174"/>
    </row>
    <row r="25" spans="1:13" ht="38.25">
      <c r="A25" s="128" t="s">
        <v>379</v>
      </c>
      <c r="B25" s="129" t="s">
        <v>380</v>
      </c>
      <c r="C25" s="53" t="s">
        <v>381</v>
      </c>
      <c r="D25" s="238"/>
      <c r="E25" s="209">
        <v>42058</v>
      </c>
      <c r="F25" s="85" t="s">
        <v>377</v>
      </c>
      <c r="G25" s="107">
        <v>42064</v>
      </c>
      <c r="H25" s="107">
        <v>42064</v>
      </c>
      <c r="I25" s="85" t="s">
        <v>369</v>
      </c>
      <c r="J25" s="81" t="s">
        <v>378</v>
      </c>
      <c r="K25" s="94"/>
      <c r="L25" s="94">
        <v>17.52</v>
      </c>
      <c r="M25" s="174"/>
    </row>
    <row r="26" spans="1:13" ht="38.25">
      <c r="A26" s="128" t="s">
        <v>365</v>
      </c>
      <c r="B26" s="129" t="s">
        <v>366</v>
      </c>
      <c r="C26" s="53" t="s">
        <v>202</v>
      </c>
      <c r="D26" s="238" t="s">
        <v>382</v>
      </c>
      <c r="E26" s="209">
        <v>42058</v>
      </c>
      <c r="F26" s="85" t="s">
        <v>377</v>
      </c>
      <c r="G26" s="107">
        <v>42062</v>
      </c>
      <c r="H26" s="107">
        <v>42062</v>
      </c>
      <c r="I26" s="85" t="s">
        <v>369</v>
      </c>
      <c r="J26" s="81" t="s">
        <v>343</v>
      </c>
      <c r="K26" s="94"/>
      <c r="L26" s="94">
        <v>17.52</v>
      </c>
      <c r="M26" s="174"/>
    </row>
    <row r="27" spans="1:13" ht="38.25">
      <c r="A27" s="128" t="s">
        <v>370</v>
      </c>
      <c r="B27" s="129" t="s">
        <v>308</v>
      </c>
      <c r="C27" s="53" t="s">
        <v>309</v>
      </c>
      <c r="D27" s="238"/>
      <c r="E27" s="209">
        <v>42058</v>
      </c>
      <c r="F27" s="85" t="s">
        <v>377</v>
      </c>
      <c r="G27" s="107">
        <v>42062</v>
      </c>
      <c r="H27" s="107">
        <v>42062</v>
      </c>
      <c r="I27" s="85" t="s">
        <v>369</v>
      </c>
      <c r="J27" s="81" t="s">
        <v>343</v>
      </c>
      <c r="K27" s="94"/>
      <c r="L27" s="94">
        <v>17.52</v>
      </c>
      <c r="M27" s="174"/>
    </row>
    <row r="28" spans="1:13" ht="38.25">
      <c r="A28" s="128" t="s">
        <v>379</v>
      </c>
      <c r="B28" s="129" t="s">
        <v>380</v>
      </c>
      <c r="C28" s="53" t="s">
        <v>381</v>
      </c>
      <c r="D28" s="238"/>
      <c r="E28" s="209">
        <v>42058</v>
      </c>
      <c r="F28" s="85" t="s">
        <v>371</v>
      </c>
      <c r="G28" s="107">
        <v>42062</v>
      </c>
      <c r="H28" s="107">
        <v>42062</v>
      </c>
      <c r="I28" s="85" t="s">
        <v>369</v>
      </c>
      <c r="J28" s="81" t="s">
        <v>343</v>
      </c>
      <c r="K28" s="94"/>
      <c r="L28" s="94">
        <v>17.52</v>
      </c>
      <c r="M28" s="174"/>
    </row>
    <row r="29" spans="1:13" ht="38.25">
      <c r="A29" s="128" t="s">
        <v>372</v>
      </c>
      <c r="B29" s="130" t="s">
        <v>373</v>
      </c>
      <c r="C29" s="48" t="s">
        <v>374</v>
      </c>
      <c r="D29" s="238"/>
      <c r="E29" s="209">
        <v>42058</v>
      </c>
      <c r="F29" s="85" t="s">
        <v>377</v>
      </c>
      <c r="G29" s="107">
        <v>42062</v>
      </c>
      <c r="H29" s="107">
        <v>42062</v>
      </c>
      <c r="I29" s="85" t="s">
        <v>369</v>
      </c>
      <c r="J29" s="81" t="s">
        <v>343</v>
      </c>
      <c r="K29" s="94"/>
      <c r="L29" s="94">
        <v>17.52</v>
      </c>
      <c r="M29" s="174"/>
    </row>
    <row r="30" spans="1:13" ht="38.25">
      <c r="A30" s="128" t="s">
        <v>376</v>
      </c>
      <c r="B30" s="129" t="s">
        <v>195</v>
      </c>
      <c r="C30" s="53" t="s">
        <v>292</v>
      </c>
      <c r="D30" s="238"/>
      <c r="E30" s="209">
        <v>42058</v>
      </c>
      <c r="F30" s="85" t="s">
        <v>377</v>
      </c>
      <c r="G30" s="107">
        <v>42062</v>
      </c>
      <c r="H30" s="107">
        <v>42062</v>
      </c>
      <c r="I30" s="85" t="s">
        <v>369</v>
      </c>
      <c r="J30" s="81" t="s">
        <v>343</v>
      </c>
      <c r="K30" s="94"/>
      <c r="L30" s="94">
        <v>17.52</v>
      </c>
      <c r="M30" s="174"/>
    </row>
    <row r="31" spans="1:13" ht="38.25">
      <c r="A31" s="128" t="s">
        <v>372</v>
      </c>
      <c r="B31" s="130" t="s">
        <v>373</v>
      </c>
      <c r="C31" s="48" t="s">
        <v>374</v>
      </c>
      <c r="D31" s="238" t="s">
        <v>383</v>
      </c>
      <c r="E31" s="209">
        <v>42058</v>
      </c>
      <c r="F31" s="85" t="s">
        <v>384</v>
      </c>
      <c r="G31" s="107">
        <v>42060</v>
      </c>
      <c r="H31" s="107">
        <v>42060</v>
      </c>
      <c r="I31" s="85" t="s">
        <v>369</v>
      </c>
      <c r="J31" s="81" t="s">
        <v>343</v>
      </c>
      <c r="K31" s="94"/>
      <c r="L31" s="94">
        <v>17.52</v>
      </c>
      <c r="M31" s="174"/>
    </row>
    <row r="32" spans="1:13" ht="38.25">
      <c r="A32" s="128" t="s">
        <v>370</v>
      </c>
      <c r="B32" s="129" t="s">
        <v>308</v>
      </c>
      <c r="C32" s="53" t="s">
        <v>309</v>
      </c>
      <c r="D32" s="238"/>
      <c r="E32" s="209">
        <v>42058</v>
      </c>
      <c r="F32" s="85" t="s">
        <v>385</v>
      </c>
      <c r="G32" s="107">
        <v>42060</v>
      </c>
      <c r="H32" s="107">
        <v>42060</v>
      </c>
      <c r="I32" s="85" t="s">
        <v>369</v>
      </c>
      <c r="J32" s="81" t="s">
        <v>343</v>
      </c>
      <c r="K32" s="94"/>
      <c r="L32" s="94">
        <v>17.52</v>
      </c>
      <c r="M32" s="174"/>
    </row>
    <row r="33" spans="1:13" ht="38.25">
      <c r="A33" s="128" t="s">
        <v>372</v>
      </c>
      <c r="B33" s="130" t="s">
        <v>373</v>
      </c>
      <c r="C33" s="48" t="s">
        <v>374</v>
      </c>
      <c r="D33" s="238"/>
      <c r="E33" s="209">
        <v>42058</v>
      </c>
      <c r="F33" s="85" t="s">
        <v>386</v>
      </c>
      <c r="G33" s="107">
        <v>42061</v>
      </c>
      <c r="H33" s="107">
        <v>42061</v>
      </c>
      <c r="I33" s="85" t="s">
        <v>369</v>
      </c>
      <c r="J33" s="81" t="s">
        <v>343</v>
      </c>
      <c r="K33" s="94"/>
      <c r="L33" s="94">
        <v>17.52</v>
      </c>
      <c r="M33" s="174"/>
    </row>
    <row r="34" spans="1:13" ht="38.25">
      <c r="A34" s="128" t="s">
        <v>379</v>
      </c>
      <c r="B34" s="129" t="s">
        <v>380</v>
      </c>
      <c r="C34" s="53" t="s">
        <v>381</v>
      </c>
      <c r="D34" s="238"/>
      <c r="E34" s="209">
        <v>42058</v>
      </c>
      <c r="F34" s="85" t="s">
        <v>386</v>
      </c>
      <c r="G34" s="107">
        <v>42061</v>
      </c>
      <c r="H34" s="107">
        <v>42061</v>
      </c>
      <c r="I34" s="85" t="s">
        <v>369</v>
      </c>
      <c r="J34" s="81" t="s">
        <v>343</v>
      </c>
      <c r="K34" s="94"/>
      <c r="L34" s="94">
        <v>17.52</v>
      </c>
      <c r="M34" s="174"/>
    </row>
    <row r="35" spans="1:13" ht="25.5">
      <c r="A35" s="136" t="s">
        <v>387</v>
      </c>
      <c r="B35" s="131" t="s">
        <v>388</v>
      </c>
      <c r="C35" s="111" t="s">
        <v>389</v>
      </c>
      <c r="D35" s="237" t="s">
        <v>390</v>
      </c>
      <c r="E35" s="209">
        <v>42059</v>
      </c>
      <c r="F35" s="85" t="s">
        <v>391</v>
      </c>
      <c r="G35" s="107">
        <v>42072</v>
      </c>
      <c r="H35" s="107">
        <v>42073</v>
      </c>
      <c r="I35" s="108" t="s">
        <v>392</v>
      </c>
      <c r="J35" s="81" t="s">
        <v>348</v>
      </c>
      <c r="K35" s="94">
        <f>160+43.99+7.6</f>
        <v>211.59</v>
      </c>
      <c r="L35" s="112">
        <v>71.53</v>
      </c>
      <c r="M35" s="245" t="s">
        <v>393</v>
      </c>
    </row>
    <row r="36" spans="1:13" ht="25.5">
      <c r="A36" s="136" t="s">
        <v>394</v>
      </c>
      <c r="B36" s="131" t="s">
        <v>395</v>
      </c>
      <c r="C36" s="111" t="s">
        <v>287</v>
      </c>
      <c r="D36" s="237"/>
      <c r="E36" s="209">
        <v>42059</v>
      </c>
      <c r="F36" s="85" t="s">
        <v>391</v>
      </c>
      <c r="G36" s="107">
        <v>42072</v>
      </c>
      <c r="H36" s="107">
        <v>42073</v>
      </c>
      <c r="I36" s="108" t="s">
        <v>392</v>
      </c>
      <c r="J36" s="81" t="s">
        <v>348</v>
      </c>
      <c r="K36" s="94">
        <f>160+43.99+7.6</f>
        <v>211.59</v>
      </c>
      <c r="L36" s="94">
        <v>71.53</v>
      </c>
      <c r="M36" s="245"/>
    </row>
    <row r="37" spans="1:13" ht="25.5">
      <c r="A37" s="136" t="s">
        <v>396</v>
      </c>
      <c r="B37" s="131" t="s">
        <v>397</v>
      </c>
      <c r="C37" s="111" t="s">
        <v>398</v>
      </c>
      <c r="D37" s="81" t="s">
        <v>399</v>
      </c>
      <c r="E37" s="209">
        <v>42059</v>
      </c>
      <c r="F37" s="85" t="s">
        <v>400</v>
      </c>
      <c r="G37" s="107">
        <v>42075</v>
      </c>
      <c r="H37" s="107">
        <v>42078</v>
      </c>
      <c r="I37" s="85" t="s">
        <v>401</v>
      </c>
      <c r="J37" s="81" t="s">
        <v>402</v>
      </c>
      <c r="K37" s="94"/>
      <c r="L37" s="94">
        <v>179.55</v>
      </c>
      <c r="M37" s="245" t="s">
        <v>403</v>
      </c>
    </row>
    <row r="38" spans="1:13" ht="25.5">
      <c r="A38" s="136" t="s">
        <v>404</v>
      </c>
      <c r="B38" s="129" t="s">
        <v>405</v>
      </c>
      <c r="C38" s="53" t="s">
        <v>406</v>
      </c>
      <c r="D38" s="81" t="s">
        <v>407</v>
      </c>
      <c r="E38" s="209">
        <v>42059</v>
      </c>
      <c r="F38" s="85" t="s">
        <v>400</v>
      </c>
      <c r="G38" s="107">
        <v>42075</v>
      </c>
      <c r="H38" s="107">
        <v>42078</v>
      </c>
      <c r="I38" s="85" t="s">
        <v>401</v>
      </c>
      <c r="J38" s="81" t="s">
        <v>402</v>
      </c>
      <c r="K38" s="94"/>
      <c r="L38" s="94">
        <v>179.55</v>
      </c>
      <c r="M38" s="245"/>
    </row>
    <row r="39" spans="1:13" ht="25.5">
      <c r="A39" s="128" t="s">
        <v>408</v>
      </c>
      <c r="B39" s="132" t="s">
        <v>409</v>
      </c>
      <c r="C39" s="113" t="s">
        <v>410</v>
      </c>
      <c r="D39" s="81" t="s">
        <v>411</v>
      </c>
      <c r="E39" s="209">
        <v>42060</v>
      </c>
      <c r="F39" s="85" t="s">
        <v>391</v>
      </c>
      <c r="G39" s="107">
        <v>42075</v>
      </c>
      <c r="H39" s="107" t="s">
        <v>412</v>
      </c>
      <c r="I39" s="85" t="s">
        <v>401</v>
      </c>
      <c r="J39" s="81" t="s">
        <v>402</v>
      </c>
      <c r="K39" s="94">
        <f>69+24.64+7.6</f>
        <v>101.24</v>
      </c>
      <c r="L39" s="94">
        <v>316.69</v>
      </c>
      <c r="M39" s="174"/>
    </row>
    <row r="40" spans="1:13" ht="25.5">
      <c r="A40" s="128" t="s">
        <v>344</v>
      </c>
      <c r="B40" s="129" t="s">
        <v>209</v>
      </c>
      <c r="C40" s="53" t="s">
        <v>210</v>
      </c>
      <c r="D40" s="53" t="s">
        <v>413</v>
      </c>
      <c r="E40" s="209">
        <v>42060</v>
      </c>
      <c r="F40" s="85" t="s">
        <v>391</v>
      </c>
      <c r="G40" s="107">
        <v>42075</v>
      </c>
      <c r="H40" s="107" t="s">
        <v>412</v>
      </c>
      <c r="I40" s="85" t="s">
        <v>401</v>
      </c>
      <c r="J40" s="81" t="s">
        <v>402</v>
      </c>
      <c r="K40" s="94">
        <f>69+24.64+7.6</f>
        <v>101.24</v>
      </c>
      <c r="L40" s="94">
        <v>316.69</v>
      </c>
      <c r="M40" s="174"/>
    </row>
    <row r="41" spans="1:13" ht="25.5">
      <c r="A41" s="128" t="s">
        <v>414</v>
      </c>
      <c r="B41" s="129" t="s">
        <v>216</v>
      </c>
      <c r="C41" s="53" t="s">
        <v>217</v>
      </c>
      <c r="D41" s="237" t="s">
        <v>415</v>
      </c>
      <c r="E41" s="209">
        <v>42065</v>
      </c>
      <c r="F41" s="85" t="s">
        <v>391</v>
      </c>
      <c r="G41" s="107">
        <v>42075</v>
      </c>
      <c r="H41" s="107">
        <v>42079</v>
      </c>
      <c r="I41" s="85" t="s">
        <v>401</v>
      </c>
      <c r="J41" s="81" t="s">
        <v>416</v>
      </c>
      <c r="K41" s="94">
        <f>229+43.99+7.6</f>
        <v>280.59000000000003</v>
      </c>
      <c r="L41" s="94">
        <f>(95.97*4)+28.78</f>
        <v>412.65999999999997</v>
      </c>
      <c r="M41" s="174"/>
    </row>
    <row r="42" spans="1:13" ht="25.5">
      <c r="A42" s="128" t="s">
        <v>326</v>
      </c>
      <c r="B42" s="129" t="s">
        <v>29</v>
      </c>
      <c r="C42" s="53" t="s">
        <v>30</v>
      </c>
      <c r="D42" s="237"/>
      <c r="E42" s="209">
        <v>42065</v>
      </c>
      <c r="F42" s="85" t="s">
        <v>391</v>
      </c>
      <c r="G42" s="107">
        <v>42075</v>
      </c>
      <c r="H42" s="107">
        <v>42079</v>
      </c>
      <c r="I42" s="85" t="s">
        <v>401</v>
      </c>
      <c r="J42" s="81" t="s">
        <v>416</v>
      </c>
      <c r="K42" s="94">
        <f>245+43.99+7.6</f>
        <v>296.59000000000003</v>
      </c>
      <c r="L42" s="94">
        <f>(54.01*4)+17.52</f>
        <v>233.56</v>
      </c>
      <c r="M42" s="174"/>
    </row>
    <row r="43" spans="1:13" ht="25.5">
      <c r="A43" s="128" t="s">
        <v>417</v>
      </c>
      <c r="B43" s="129" t="s">
        <v>418</v>
      </c>
      <c r="C43" s="53" t="s">
        <v>419</v>
      </c>
      <c r="D43" s="237"/>
      <c r="E43" s="209">
        <v>42065</v>
      </c>
      <c r="F43" s="85" t="s">
        <v>391</v>
      </c>
      <c r="G43" s="107">
        <v>42075</v>
      </c>
      <c r="H43" s="107">
        <v>42079</v>
      </c>
      <c r="I43" s="85" t="s">
        <v>401</v>
      </c>
      <c r="J43" s="81" t="s">
        <v>416</v>
      </c>
      <c r="K43" s="94">
        <f>245+43.99+7.6</f>
        <v>296.59000000000003</v>
      </c>
      <c r="L43" s="94">
        <f>(54.01*4)+17.52</f>
        <v>233.56</v>
      </c>
      <c r="M43" s="174"/>
    </row>
    <row r="44" spans="1:13" ht="25.5">
      <c r="A44" s="128" t="s">
        <v>420</v>
      </c>
      <c r="B44" s="129" t="s">
        <v>421</v>
      </c>
      <c r="C44" s="53" t="s">
        <v>422</v>
      </c>
      <c r="D44" s="237"/>
      <c r="E44" s="209">
        <v>42065</v>
      </c>
      <c r="F44" s="85" t="s">
        <v>391</v>
      </c>
      <c r="G44" s="107">
        <v>42075</v>
      </c>
      <c r="H44" s="107">
        <v>42079</v>
      </c>
      <c r="I44" s="85" t="s">
        <v>401</v>
      </c>
      <c r="J44" s="81" t="s">
        <v>416</v>
      </c>
      <c r="K44" s="94">
        <f>245+43.99+7.6</f>
        <v>296.59000000000003</v>
      </c>
      <c r="L44" s="94">
        <f>(54.01*4)+17.52</f>
        <v>233.56</v>
      </c>
      <c r="M44" s="174"/>
    </row>
    <row r="45" spans="1:13" ht="25.5">
      <c r="A45" s="128" t="s">
        <v>36</v>
      </c>
      <c r="B45" s="129" t="s">
        <v>37</v>
      </c>
      <c r="C45" s="53" t="s">
        <v>38</v>
      </c>
      <c r="D45" s="81" t="s">
        <v>423</v>
      </c>
      <c r="E45" s="209">
        <v>42065</v>
      </c>
      <c r="F45" s="85" t="s">
        <v>391</v>
      </c>
      <c r="G45" s="107">
        <v>42075</v>
      </c>
      <c r="H45" s="107" t="s">
        <v>412</v>
      </c>
      <c r="I45" s="85" t="s">
        <v>401</v>
      </c>
      <c r="J45" s="81" t="s">
        <v>402</v>
      </c>
      <c r="K45" s="94">
        <f>65+24.64+7.6</f>
        <v>97.24</v>
      </c>
      <c r="L45" s="94">
        <v>316.69</v>
      </c>
      <c r="M45" s="174"/>
    </row>
    <row r="46" spans="1:13" ht="38.25">
      <c r="A46" s="128" t="s">
        <v>365</v>
      </c>
      <c r="B46" s="129" t="s">
        <v>366</v>
      </c>
      <c r="C46" s="53" t="s">
        <v>202</v>
      </c>
      <c r="D46" s="238" t="s">
        <v>424</v>
      </c>
      <c r="E46" s="209">
        <v>42058</v>
      </c>
      <c r="F46" s="85" t="s">
        <v>377</v>
      </c>
      <c r="G46" s="107">
        <v>42059</v>
      </c>
      <c r="H46" s="107">
        <v>42059</v>
      </c>
      <c r="I46" s="85" t="s">
        <v>369</v>
      </c>
      <c r="J46" s="81" t="s">
        <v>343</v>
      </c>
      <c r="K46" s="94"/>
      <c r="L46" s="94">
        <v>17.52</v>
      </c>
      <c r="M46" s="174"/>
    </row>
    <row r="47" spans="1:13" ht="38.25">
      <c r="A47" s="128" t="s">
        <v>370</v>
      </c>
      <c r="B47" s="129" t="s">
        <v>308</v>
      </c>
      <c r="C47" s="53" t="s">
        <v>309</v>
      </c>
      <c r="D47" s="238"/>
      <c r="E47" s="209">
        <v>42058</v>
      </c>
      <c r="F47" s="85" t="s">
        <v>377</v>
      </c>
      <c r="G47" s="107">
        <v>42059</v>
      </c>
      <c r="H47" s="107">
        <v>42059</v>
      </c>
      <c r="I47" s="85" t="s">
        <v>369</v>
      </c>
      <c r="J47" s="81" t="s">
        <v>343</v>
      </c>
      <c r="K47" s="94"/>
      <c r="L47" s="94">
        <v>17.52</v>
      </c>
      <c r="M47" s="174"/>
    </row>
    <row r="48" spans="1:13" ht="38.25">
      <c r="A48" s="128" t="s">
        <v>379</v>
      </c>
      <c r="B48" s="129" t="s">
        <v>380</v>
      </c>
      <c r="C48" s="53" t="s">
        <v>381</v>
      </c>
      <c r="D48" s="238"/>
      <c r="E48" s="209">
        <v>42058</v>
      </c>
      <c r="F48" s="85" t="s">
        <v>371</v>
      </c>
      <c r="G48" s="107">
        <v>42059</v>
      </c>
      <c r="H48" s="107">
        <v>42059</v>
      </c>
      <c r="I48" s="85" t="s">
        <v>369</v>
      </c>
      <c r="J48" s="81" t="s">
        <v>343</v>
      </c>
      <c r="K48" s="94"/>
      <c r="L48" s="94">
        <v>17.52</v>
      </c>
      <c r="M48" s="174"/>
    </row>
    <row r="49" spans="1:13" ht="25.5">
      <c r="A49" s="128" t="s">
        <v>425</v>
      </c>
      <c r="B49" s="129" t="s">
        <v>426</v>
      </c>
      <c r="C49" s="53" t="s">
        <v>427</v>
      </c>
      <c r="D49" s="81" t="s">
        <v>428</v>
      </c>
      <c r="E49" s="209">
        <v>42062</v>
      </c>
      <c r="F49" s="85" t="s">
        <v>346</v>
      </c>
      <c r="G49" s="107">
        <v>42075</v>
      </c>
      <c r="H49" s="107">
        <v>42075</v>
      </c>
      <c r="I49" s="85" t="s">
        <v>429</v>
      </c>
      <c r="J49" s="81" t="s">
        <v>343</v>
      </c>
      <c r="K49" s="94">
        <f>229.9+24.64+7.6+1007+24.03+7.6</f>
        <v>1300.77</v>
      </c>
      <c r="L49" s="94">
        <v>71.27</v>
      </c>
      <c r="M49" s="174"/>
    </row>
    <row r="50" spans="1:13" ht="25.5">
      <c r="A50" s="137" t="s">
        <v>430</v>
      </c>
      <c r="B50" s="132" t="s">
        <v>409</v>
      </c>
      <c r="C50" s="113" t="s">
        <v>410</v>
      </c>
      <c r="D50" s="86" t="s">
        <v>431</v>
      </c>
      <c r="E50" s="114">
        <v>42061</v>
      </c>
      <c r="F50" s="78" t="s">
        <v>432</v>
      </c>
      <c r="G50" s="115">
        <v>42083</v>
      </c>
      <c r="H50" s="115">
        <v>42084</v>
      </c>
      <c r="I50" s="78" t="s">
        <v>401</v>
      </c>
      <c r="J50" s="86" t="s">
        <v>348</v>
      </c>
      <c r="K50" s="112"/>
      <c r="L50" s="112">
        <v>124.75</v>
      </c>
      <c r="M50" s="174"/>
    </row>
    <row r="51" spans="1:13" ht="25.5">
      <c r="A51" s="128" t="s">
        <v>408</v>
      </c>
      <c r="B51" s="132" t="s">
        <v>409</v>
      </c>
      <c r="C51" s="113" t="s">
        <v>410</v>
      </c>
      <c r="D51" s="81" t="s">
        <v>433</v>
      </c>
      <c r="E51" s="209">
        <v>42061</v>
      </c>
      <c r="F51" s="85" t="s">
        <v>434</v>
      </c>
      <c r="G51" s="107">
        <v>42103</v>
      </c>
      <c r="H51" s="107">
        <v>42105</v>
      </c>
      <c r="I51" s="85" t="s">
        <v>401</v>
      </c>
      <c r="J51" s="81" t="s">
        <v>356</v>
      </c>
      <c r="K51" s="94"/>
      <c r="L51" s="94">
        <v>220.72</v>
      </c>
      <c r="M51" s="174"/>
    </row>
    <row r="52" spans="1:13" ht="25.5">
      <c r="A52" s="128" t="s">
        <v>408</v>
      </c>
      <c r="B52" s="132" t="s">
        <v>409</v>
      </c>
      <c r="C52" s="113" t="s">
        <v>410</v>
      </c>
      <c r="D52" s="81" t="s">
        <v>435</v>
      </c>
      <c r="E52" s="209">
        <v>42061</v>
      </c>
      <c r="F52" s="85" t="s">
        <v>436</v>
      </c>
      <c r="G52" s="107">
        <v>42117</v>
      </c>
      <c r="H52" s="107">
        <v>42118</v>
      </c>
      <c r="I52" s="85" t="s">
        <v>401</v>
      </c>
      <c r="J52" s="81" t="s">
        <v>348</v>
      </c>
      <c r="K52" s="94"/>
      <c r="L52" s="94">
        <v>124.75</v>
      </c>
      <c r="M52" s="174"/>
    </row>
    <row r="53" spans="1:13" ht="25.5">
      <c r="A53" s="128" t="s">
        <v>437</v>
      </c>
      <c r="B53" s="129" t="s">
        <v>438</v>
      </c>
      <c r="C53" s="53" t="s">
        <v>439</v>
      </c>
      <c r="D53" s="86" t="s">
        <v>440</v>
      </c>
      <c r="E53" s="209">
        <v>42061</v>
      </c>
      <c r="F53" s="85" t="s">
        <v>441</v>
      </c>
      <c r="G53" s="107">
        <v>42117</v>
      </c>
      <c r="H53" s="107">
        <v>42118</v>
      </c>
      <c r="I53" s="85" t="s">
        <v>401</v>
      </c>
      <c r="J53" s="81" t="s">
        <v>348</v>
      </c>
      <c r="K53" s="94"/>
      <c r="L53" s="94">
        <v>71.53</v>
      </c>
      <c r="M53" s="174"/>
    </row>
    <row r="54" spans="1:13" ht="25.5">
      <c r="A54" s="136" t="s">
        <v>442</v>
      </c>
      <c r="B54" s="131" t="s">
        <v>443</v>
      </c>
      <c r="C54" s="111" t="s">
        <v>444</v>
      </c>
      <c r="D54" s="86" t="s">
        <v>445</v>
      </c>
      <c r="E54" s="209">
        <v>42061</v>
      </c>
      <c r="F54" s="85" t="s">
        <v>441</v>
      </c>
      <c r="G54" s="107">
        <v>42117</v>
      </c>
      <c r="H54" s="107">
        <v>42118</v>
      </c>
      <c r="I54" s="85" t="s">
        <v>401</v>
      </c>
      <c r="J54" s="81" t="s">
        <v>348</v>
      </c>
      <c r="K54" s="94"/>
      <c r="L54" s="94">
        <v>0</v>
      </c>
      <c r="M54" s="175" t="s">
        <v>446</v>
      </c>
    </row>
    <row r="55" spans="1:13" ht="25.5">
      <c r="A55" s="128" t="s">
        <v>447</v>
      </c>
      <c r="B55" s="129" t="s">
        <v>310</v>
      </c>
      <c r="C55" s="53" t="s">
        <v>311</v>
      </c>
      <c r="D55" s="86" t="s">
        <v>448</v>
      </c>
      <c r="E55" s="209">
        <v>42061</v>
      </c>
      <c r="F55" s="85" t="s">
        <v>441</v>
      </c>
      <c r="G55" s="107">
        <v>42117</v>
      </c>
      <c r="H55" s="107">
        <v>42118</v>
      </c>
      <c r="I55" s="85" t="s">
        <v>401</v>
      </c>
      <c r="J55" s="81" t="s">
        <v>348</v>
      </c>
      <c r="K55" s="94"/>
      <c r="L55" s="94">
        <v>71.53</v>
      </c>
      <c r="M55" s="174"/>
    </row>
    <row r="56" spans="1:13" ht="25.5">
      <c r="A56" s="128" t="s">
        <v>404</v>
      </c>
      <c r="B56" s="129" t="s">
        <v>405</v>
      </c>
      <c r="C56" s="53" t="s">
        <v>406</v>
      </c>
      <c r="D56" s="86" t="s">
        <v>449</v>
      </c>
      <c r="E56" s="209">
        <v>42061</v>
      </c>
      <c r="F56" s="85" t="s">
        <v>450</v>
      </c>
      <c r="G56" s="107">
        <v>42103</v>
      </c>
      <c r="H56" s="107">
        <v>42105</v>
      </c>
      <c r="I56" s="85" t="s">
        <v>401</v>
      </c>
      <c r="J56" s="81" t="s">
        <v>356</v>
      </c>
      <c r="K56" s="94"/>
      <c r="L56" s="94">
        <v>125.54</v>
      </c>
      <c r="M56" s="174"/>
    </row>
    <row r="57" spans="1:13" ht="25.5">
      <c r="A57" s="128" t="s">
        <v>396</v>
      </c>
      <c r="B57" s="131" t="s">
        <v>397</v>
      </c>
      <c r="C57" s="111" t="s">
        <v>398</v>
      </c>
      <c r="D57" s="86" t="s">
        <v>451</v>
      </c>
      <c r="E57" s="209">
        <v>42061</v>
      </c>
      <c r="F57" s="85" t="s">
        <v>450</v>
      </c>
      <c r="G57" s="107">
        <v>42103</v>
      </c>
      <c r="H57" s="107">
        <v>42105</v>
      </c>
      <c r="I57" s="85" t="s">
        <v>401</v>
      </c>
      <c r="J57" s="81" t="s">
        <v>356</v>
      </c>
      <c r="K57" s="94"/>
      <c r="L57" s="94">
        <v>125.54</v>
      </c>
      <c r="M57" s="174"/>
    </row>
    <row r="58" spans="1:13" ht="76.5">
      <c r="A58" s="136" t="s">
        <v>408</v>
      </c>
      <c r="B58" s="132" t="s">
        <v>409</v>
      </c>
      <c r="C58" s="113" t="s">
        <v>410</v>
      </c>
      <c r="D58" s="113"/>
      <c r="E58" s="209">
        <v>42061</v>
      </c>
      <c r="F58" s="85" t="s">
        <v>452</v>
      </c>
      <c r="G58" s="107">
        <v>42082</v>
      </c>
      <c r="H58" s="107">
        <v>42084</v>
      </c>
      <c r="I58" s="85" t="s">
        <v>401</v>
      </c>
      <c r="J58" s="81" t="s">
        <v>356</v>
      </c>
      <c r="K58" s="94"/>
      <c r="L58" s="94">
        <v>0</v>
      </c>
      <c r="M58" s="183" t="s">
        <v>453</v>
      </c>
    </row>
    <row r="59" spans="1:13" ht="25.5">
      <c r="A59" s="138" t="s">
        <v>437</v>
      </c>
      <c r="B59" s="130" t="s">
        <v>438</v>
      </c>
      <c r="C59" s="48" t="s">
        <v>439</v>
      </c>
      <c r="D59" s="117" t="s">
        <v>454</v>
      </c>
      <c r="E59" s="118">
        <v>42061</v>
      </c>
      <c r="F59" s="119" t="s">
        <v>455</v>
      </c>
      <c r="G59" s="120">
        <v>42082</v>
      </c>
      <c r="H59" s="120">
        <v>42084</v>
      </c>
      <c r="I59" s="119" t="s">
        <v>401</v>
      </c>
      <c r="J59" s="117" t="s">
        <v>356</v>
      </c>
      <c r="K59" s="121"/>
      <c r="L59" s="121">
        <v>125.54</v>
      </c>
      <c r="M59" s="174"/>
    </row>
    <row r="60" spans="1:13" ht="25.5">
      <c r="A60" s="138" t="s">
        <v>447</v>
      </c>
      <c r="B60" s="130" t="s">
        <v>310</v>
      </c>
      <c r="C60" s="48" t="s">
        <v>311</v>
      </c>
      <c r="D60" s="117" t="s">
        <v>456</v>
      </c>
      <c r="E60" s="118">
        <v>42061</v>
      </c>
      <c r="F60" s="119" t="s">
        <v>455</v>
      </c>
      <c r="G60" s="120">
        <v>42082</v>
      </c>
      <c r="H60" s="120">
        <v>42084</v>
      </c>
      <c r="I60" s="119" t="s">
        <v>401</v>
      </c>
      <c r="J60" s="117" t="s">
        <v>356</v>
      </c>
      <c r="K60" s="121"/>
      <c r="L60" s="121">
        <v>125.54</v>
      </c>
      <c r="M60" s="174"/>
    </row>
    <row r="61" spans="1:13" ht="25.5">
      <c r="A61" s="138" t="s">
        <v>442</v>
      </c>
      <c r="B61" s="130" t="s">
        <v>443</v>
      </c>
      <c r="C61" s="111" t="s">
        <v>444</v>
      </c>
      <c r="D61" s="117" t="s">
        <v>457</v>
      </c>
      <c r="E61" s="118">
        <v>42061</v>
      </c>
      <c r="F61" s="119" t="s">
        <v>455</v>
      </c>
      <c r="G61" s="120">
        <v>42082</v>
      </c>
      <c r="H61" s="120">
        <v>42084</v>
      </c>
      <c r="I61" s="119" t="s">
        <v>401</v>
      </c>
      <c r="J61" s="117" t="s">
        <v>356</v>
      </c>
      <c r="K61" s="121"/>
      <c r="L61" s="121">
        <v>125.54</v>
      </c>
      <c r="M61" s="174"/>
    </row>
    <row r="62" spans="1:13" ht="25.5">
      <c r="A62" s="128" t="s">
        <v>215</v>
      </c>
      <c r="B62" s="129" t="s">
        <v>216</v>
      </c>
      <c r="C62" s="53" t="s">
        <v>217</v>
      </c>
      <c r="D62" s="237" t="s">
        <v>458</v>
      </c>
      <c r="E62" s="209">
        <v>42065</v>
      </c>
      <c r="F62" s="85" t="s">
        <v>459</v>
      </c>
      <c r="G62" s="107">
        <v>42075</v>
      </c>
      <c r="H62" s="110" t="s">
        <v>460</v>
      </c>
      <c r="I62" s="85" t="s">
        <v>461</v>
      </c>
      <c r="J62" s="81" t="s">
        <v>462</v>
      </c>
      <c r="K62" s="94"/>
      <c r="L62" s="94">
        <v>412.66</v>
      </c>
      <c r="M62" s="174"/>
    </row>
    <row r="63" spans="1:13" ht="25.5">
      <c r="A63" s="85" t="s">
        <v>326</v>
      </c>
      <c r="B63" s="129" t="s">
        <v>29</v>
      </c>
      <c r="C63" s="53" t="s">
        <v>30</v>
      </c>
      <c r="D63" s="237"/>
      <c r="E63" s="209">
        <v>42065</v>
      </c>
      <c r="F63" s="85" t="s">
        <v>459</v>
      </c>
      <c r="G63" s="107">
        <v>42075</v>
      </c>
      <c r="H63" s="110" t="s">
        <v>460</v>
      </c>
      <c r="I63" s="85" t="s">
        <v>461</v>
      </c>
      <c r="J63" s="81" t="s">
        <v>462</v>
      </c>
      <c r="K63" s="94"/>
      <c r="L63" s="94">
        <v>233.56</v>
      </c>
      <c r="M63" s="174"/>
    </row>
    <row r="64" spans="1:13" ht="25.5">
      <c r="A64" s="128" t="s">
        <v>417</v>
      </c>
      <c r="B64" s="129" t="s">
        <v>418</v>
      </c>
      <c r="C64" s="53" t="s">
        <v>419</v>
      </c>
      <c r="D64" s="237"/>
      <c r="E64" s="209">
        <v>42065</v>
      </c>
      <c r="F64" s="85" t="s">
        <v>459</v>
      </c>
      <c r="G64" s="107">
        <v>42075</v>
      </c>
      <c r="H64" s="110" t="s">
        <v>460</v>
      </c>
      <c r="I64" s="85" t="s">
        <v>461</v>
      </c>
      <c r="J64" s="81" t="s">
        <v>462</v>
      </c>
      <c r="K64" s="94"/>
      <c r="L64" s="94">
        <v>233.56</v>
      </c>
      <c r="M64" s="174"/>
    </row>
    <row r="65" spans="1:13" ht="25.5">
      <c r="A65" s="128" t="s">
        <v>420</v>
      </c>
      <c r="B65" s="129" t="s">
        <v>421</v>
      </c>
      <c r="C65" s="53" t="s">
        <v>421</v>
      </c>
      <c r="D65" s="237"/>
      <c r="E65" s="209">
        <v>42065</v>
      </c>
      <c r="F65" s="85" t="s">
        <v>459</v>
      </c>
      <c r="G65" s="107">
        <v>42075</v>
      </c>
      <c r="H65" s="110" t="s">
        <v>460</v>
      </c>
      <c r="I65" s="85" t="s">
        <v>461</v>
      </c>
      <c r="J65" s="81" t="s">
        <v>462</v>
      </c>
      <c r="K65" s="94"/>
      <c r="L65" s="94">
        <v>233.56</v>
      </c>
      <c r="M65" s="174"/>
    </row>
    <row r="66" spans="1:13" ht="25.5">
      <c r="A66" s="136" t="s">
        <v>394</v>
      </c>
      <c r="B66" s="131" t="s">
        <v>395</v>
      </c>
      <c r="C66" s="111" t="s">
        <v>287</v>
      </c>
      <c r="D66" s="237" t="s">
        <v>463</v>
      </c>
      <c r="E66" s="209">
        <v>42067</v>
      </c>
      <c r="F66" s="85" t="s">
        <v>391</v>
      </c>
      <c r="G66" s="107">
        <v>42074</v>
      </c>
      <c r="H66" s="107">
        <v>42075</v>
      </c>
      <c r="I66" s="85" t="s">
        <v>401</v>
      </c>
      <c r="J66" s="81" t="s">
        <v>348</v>
      </c>
      <c r="K66" s="94">
        <f>74+7.6+80</f>
        <v>161.6</v>
      </c>
      <c r="L66" s="94">
        <v>71.53</v>
      </c>
      <c r="M66" s="245" t="s">
        <v>464</v>
      </c>
    </row>
    <row r="67" spans="1:13" ht="25.5">
      <c r="A67" s="136" t="s">
        <v>387</v>
      </c>
      <c r="B67" s="131" t="s">
        <v>388</v>
      </c>
      <c r="C67" s="111" t="s">
        <v>389</v>
      </c>
      <c r="D67" s="237"/>
      <c r="E67" s="209">
        <v>42067</v>
      </c>
      <c r="F67" s="85" t="s">
        <v>391</v>
      </c>
      <c r="G67" s="107">
        <v>42074</v>
      </c>
      <c r="H67" s="107">
        <v>42078</v>
      </c>
      <c r="I67" s="85" t="s">
        <v>401</v>
      </c>
      <c r="J67" s="81" t="s">
        <v>465</v>
      </c>
      <c r="K67" s="94">
        <f>7.6+80</f>
        <v>87.6</v>
      </c>
      <c r="L67" s="94">
        <v>233.56</v>
      </c>
      <c r="M67" s="245"/>
    </row>
    <row r="68" spans="1:13" ht="38.25">
      <c r="A68" s="128" t="s">
        <v>466</v>
      </c>
      <c r="B68" s="130" t="s">
        <v>258</v>
      </c>
      <c r="C68" s="48" t="s">
        <v>259</v>
      </c>
      <c r="D68" s="81" t="s">
        <v>467</v>
      </c>
      <c r="E68" s="209">
        <v>42062</v>
      </c>
      <c r="F68" s="85" t="s">
        <v>468</v>
      </c>
      <c r="G68" s="107">
        <v>42066</v>
      </c>
      <c r="H68" s="107">
        <v>42066</v>
      </c>
      <c r="I68" s="85" t="s">
        <v>469</v>
      </c>
      <c r="J68" s="81" t="s">
        <v>343</v>
      </c>
      <c r="K68" s="94"/>
      <c r="L68" s="94">
        <v>17.52</v>
      </c>
      <c r="M68" s="174"/>
    </row>
    <row r="69" spans="1:13" ht="25.5">
      <c r="A69" s="128" t="s">
        <v>470</v>
      </c>
      <c r="B69" s="129" t="s">
        <v>471</v>
      </c>
      <c r="C69" s="53" t="s">
        <v>472</v>
      </c>
      <c r="D69" s="237" t="s">
        <v>473</v>
      </c>
      <c r="E69" s="209">
        <v>42065</v>
      </c>
      <c r="F69" s="85" t="s">
        <v>474</v>
      </c>
      <c r="G69" s="107">
        <v>42066</v>
      </c>
      <c r="H69" s="107">
        <v>42066</v>
      </c>
      <c r="I69" s="85" t="s">
        <v>475</v>
      </c>
      <c r="J69" s="81" t="s">
        <v>343</v>
      </c>
      <c r="K69" s="94"/>
      <c r="L69" s="94">
        <v>17.52</v>
      </c>
      <c r="M69" s="174"/>
    </row>
    <row r="70" spans="1:13" ht="25.5">
      <c r="A70" s="128" t="s">
        <v>476</v>
      </c>
      <c r="B70" s="129" t="s">
        <v>50</v>
      </c>
      <c r="C70" s="53" t="s">
        <v>477</v>
      </c>
      <c r="D70" s="237"/>
      <c r="E70" s="209">
        <v>42065</v>
      </c>
      <c r="F70" s="85" t="s">
        <v>474</v>
      </c>
      <c r="G70" s="107">
        <v>42066</v>
      </c>
      <c r="H70" s="107">
        <v>42066</v>
      </c>
      <c r="I70" s="85" t="s">
        <v>475</v>
      </c>
      <c r="J70" s="81" t="s">
        <v>343</v>
      </c>
      <c r="K70" s="94"/>
      <c r="L70" s="94">
        <v>17.52</v>
      </c>
      <c r="M70" s="174"/>
    </row>
    <row r="71" spans="1:13" ht="25.5">
      <c r="A71" s="128" t="s">
        <v>478</v>
      </c>
      <c r="B71" s="129" t="s">
        <v>479</v>
      </c>
      <c r="C71" s="53" t="s">
        <v>480</v>
      </c>
      <c r="D71" s="237"/>
      <c r="E71" s="209">
        <v>42065</v>
      </c>
      <c r="F71" s="85" t="s">
        <v>474</v>
      </c>
      <c r="G71" s="107">
        <v>42066</v>
      </c>
      <c r="H71" s="107">
        <v>42066</v>
      </c>
      <c r="I71" s="85" t="s">
        <v>475</v>
      </c>
      <c r="J71" s="81" t="s">
        <v>343</v>
      </c>
      <c r="K71" s="94"/>
      <c r="L71" s="94">
        <v>17.52</v>
      </c>
      <c r="M71" s="174"/>
    </row>
    <row r="72" spans="1:13" ht="25.5">
      <c r="A72" s="128" t="s">
        <v>466</v>
      </c>
      <c r="B72" s="130" t="s">
        <v>258</v>
      </c>
      <c r="C72" s="48" t="s">
        <v>259</v>
      </c>
      <c r="D72" s="237"/>
      <c r="E72" s="209">
        <v>42065</v>
      </c>
      <c r="F72" s="85" t="s">
        <v>474</v>
      </c>
      <c r="G72" s="107">
        <v>42066</v>
      </c>
      <c r="H72" s="107">
        <v>42066</v>
      </c>
      <c r="I72" s="85" t="s">
        <v>475</v>
      </c>
      <c r="J72" s="81" t="s">
        <v>343</v>
      </c>
      <c r="K72" s="94"/>
      <c r="L72" s="94">
        <v>17.52</v>
      </c>
      <c r="M72" s="174"/>
    </row>
    <row r="73" spans="1:13" ht="25.5">
      <c r="A73" s="128" t="s">
        <v>481</v>
      </c>
      <c r="B73" s="129" t="s">
        <v>482</v>
      </c>
      <c r="C73" s="53" t="s">
        <v>483</v>
      </c>
      <c r="D73" s="237" t="s">
        <v>484</v>
      </c>
      <c r="E73" s="209">
        <v>42065</v>
      </c>
      <c r="F73" s="85" t="s">
        <v>474</v>
      </c>
      <c r="G73" s="107">
        <v>42066</v>
      </c>
      <c r="H73" s="107">
        <v>42066</v>
      </c>
      <c r="I73" s="85" t="s">
        <v>475</v>
      </c>
      <c r="J73" s="81" t="s">
        <v>343</v>
      </c>
      <c r="K73" s="94"/>
      <c r="L73" s="94">
        <v>17.52</v>
      </c>
      <c r="M73" s="174"/>
    </row>
    <row r="74" spans="1:13" ht="25.5">
      <c r="A74" s="128" t="s">
        <v>485</v>
      </c>
      <c r="B74" s="129" t="s">
        <v>486</v>
      </c>
      <c r="C74" s="53" t="s">
        <v>487</v>
      </c>
      <c r="D74" s="237"/>
      <c r="E74" s="209">
        <v>42065</v>
      </c>
      <c r="F74" s="85" t="s">
        <v>474</v>
      </c>
      <c r="G74" s="107">
        <v>42066</v>
      </c>
      <c r="H74" s="107">
        <v>42066</v>
      </c>
      <c r="I74" s="85" t="s">
        <v>475</v>
      </c>
      <c r="J74" s="81" t="s">
        <v>343</v>
      </c>
      <c r="K74" s="94"/>
      <c r="L74" s="94">
        <v>17.52</v>
      </c>
      <c r="M74" s="174"/>
    </row>
    <row r="75" spans="1:13" ht="25.5">
      <c r="A75" s="128" t="s">
        <v>488</v>
      </c>
      <c r="B75" s="129" t="s">
        <v>59</v>
      </c>
      <c r="C75" s="53" t="s">
        <v>489</v>
      </c>
      <c r="D75" s="237"/>
      <c r="E75" s="209">
        <v>42065</v>
      </c>
      <c r="F75" s="85" t="s">
        <v>474</v>
      </c>
      <c r="G75" s="107">
        <v>42066</v>
      </c>
      <c r="H75" s="107">
        <v>42066</v>
      </c>
      <c r="I75" s="85" t="s">
        <v>475</v>
      </c>
      <c r="J75" s="81" t="s">
        <v>343</v>
      </c>
      <c r="K75" s="94"/>
      <c r="L75" s="94">
        <v>17.52</v>
      </c>
      <c r="M75" s="174"/>
    </row>
    <row r="76" spans="1:13" ht="25.5">
      <c r="A76" s="128" t="s">
        <v>54</v>
      </c>
      <c r="B76" s="129" t="s">
        <v>55</v>
      </c>
      <c r="C76" s="53" t="s">
        <v>56</v>
      </c>
      <c r="D76" s="237"/>
      <c r="E76" s="209">
        <v>42065</v>
      </c>
      <c r="F76" s="85" t="s">
        <v>474</v>
      </c>
      <c r="G76" s="107">
        <v>42066</v>
      </c>
      <c r="H76" s="107">
        <v>42066</v>
      </c>
      <c r="I76" s="85" t="s">
        <v>475</v>
      </c>
      <c r="J76" s="81" t="s">
        <v>343</v>
      </c>
      <c r="K76" s="94"/>
      <c r="L76" s="94">
        <v>17.52</v>
      </c>
      <c r="M76" s="174"/>
    </row>
    <row r="77" spans="1:13" ht="25.5">
      <c r="A77" s="128" t="s">
        <v>490</v>
      </c>
      <c r="B77" s="129" t="s">
        <v>491</v>
      </c>
      <c r="C77" s="53" t="s">
        <v>492</v>
      </c>
      <c r="D77" s="237" t="s">
        <v>493</v>
      </c>
      <c r="E77" s="209">
        <v>42065</v>
      </c>
      <c r="F77" s="85" t="s">
        <v>474</v>
      </c>
      <c r="G77" s="107">
        <v>42067</v>
      </c>
      <c r="H77" s="107">
        <v>42067</v>
      </c>
      <c r="I77" s="85" t="s">
        <v>475</v>
      </c>
      <c r="J77" s="81" t="s">
        <v>343</v>
      </c>
      <c r="K77" s="94"/>
      <c r="L77" s="94">
        <v>17.52</v>
      </c>
      <c r="M77" s="174"/>
    </row>
    <row r="78" spans="1:13" ht="25.5">
      <c r="A78" s="128" t="s">
        <v>494</v>
      </c>
      <c r="B78" s="129" t="s">
        <v>495</v>
      </c>
      <c r="C78" s="53" t="s">
        <v>496</v>
      </c>
      <c r="D78" s="237"/>
      <c r="E78" s="209">
        <v>42065</v>
      </c>
      <c r="F78" s="85" t="s">
        <v>474</v>
      </c>
      <c r="G78" s="107">
        <v>42067</v>
      </c>
      <c r="H78" s="107">
        <v>42067</v>
      </c>
      <c r="I78" s="85" t="s">
        <v>475</v>
      </c>
      <c r="J78" s="81" t="s">
        <v>343</v>
      </c>
      <c r="K78" s="94"/>
      <c r="L78" s="94">
        <v>17.52</v>
      </c>
      <c r="M78" s="174"/>
    </row>
    <row r="79" spans="1:13" ht="25.5">
      <c r="A79" s="128" t="s">
        <v>497</v>
      </c>
      <c r="B79" s="129" t="s">
        <v>495</v>
      </c>
      <c r="C79" s="53" t="s">
        <v>496</v>
      </c>
      <c r="D79" s="237"/>
      <c r="E79" s="209">
        <v>42065</v>
      </c>
      <c r="F79" s="85" t="s">
        <v>474</v>
      </c>
      <c r="G79" s="107">
        <v>42067</v>
      </c>
      <c r="H79" s="107">
        <v>42067</v>
      </c>
      <c r="I79" s="85" t="s">
        <v>475</v>
      </c>
      <c r="J79" s="81" t="s">
        <v>343</v>
      </c>
      <c r="K79" s="94"/>
      <c r="L79" s="94">
        <v>17.52</v>
      </c>
      <c r="M79" s="174"/>
    </row>
    <row r="80" spans="1:13" ht="25.5">
      <c r="A80" s="128" t="s">
        <v>498</v>
      </c>
      <c r="B80" s="129" t="s">
        <v>499</v>
      </c>
      <c r="C80" s="53" t="s">
        <v>500</v>
      </c>
      <c r="D80" s="237" t="s">
        <v>501</v>
      </c>
      <c r="E80" s="209">
        <v>42062</v>
      </c>
      <c r="F80" s="85" t="s">
        <v>474</v>
      </c>
      <c r="G80" s="107">
        <v>42067</v>
      </c>
      <c r="H80" s="107">
        <v>42067</v>
      </c>
      <c r="I80" s="85" t="s">
        <v>475</v>
      </c>
      <c r="J80" s="81" t="s">
        <v>343</v>
      </c>
      <c r="K80" s="94"/>
      <c r="L80" s="94">
        <v>17.52</v>
      </c>
      <c r="M80" s="174"/>
    </row>
    <row r="81" spans="1:13" ht="25.5">
      <c r="A81" s="128" t="s">
        <v>502</v>
      </c>
      <c r="B81" s="129" t="s">
        <v>503</v>
      </c>
      <c r="C81" s="53" t="s">
        <v>504</v>
      </c>
      <c r="D81" s="237"/>
      <c r="E81" s="209">
        <v>42062</v>
      </c>
      <c r="F81" s="85" t="s">
        <v>474</v>
      </c>
      <c r="G81" s="107">
        <v>42067</v>
      </c>
      <c r="H81" s="107">
        <v>42067</v>
      </c>
      <c r="I81" s="85" t="s">
        <v>475</v>
      </c>
      <c r="J81" s="81" t="s">
        <v>343</v>
      </c>
      <c r="K81" s="94"/>
      <c r="L81" s="94">
        <v>17.52</v>
      </c>
      <c r="M81" s="174"/>
    </row>
    <row r="82" spans="1:13" ht="25.5">
      <c r="A82" s="128" t="s">
        <v>505</v>
      </c>
      <c r="B82" s="129" t="s">
        <v>506</v>
      </c>
      <c r="C82" s="53" t="s">
        <v>507</v>
      </c>
      <c r="D82" s="237"/>
      <c r="E82" s="209">
        <v>42062</v>
      </c>
      <c r="F82" s="85" t="s">
        <v>474</v>
      </c>
      <c r="G82" s="107">
        <v>42067</v>
      </c>
      <c r="H82" s="107">
        <v>42067</v>
      </c>
      <c r="I82" s="85" t="s">
        <v>475</v>
      </c>
      <c r="J82" s="81" t="s">
        <v>343</v>
      </c>
      <c r="K82" s="94"/>
      <c r="L82" s="94">
        <v>17.52</v>
      </c>
      <c r="M82" s="174"/>
    </row>
    <row r="83" spans="1:13" ht="25.5">
      <c r="A83" s="128" t="s">
        <v>508</v>
      </c>
      <c r="B83" s="129" t="s">
        <v>509</v>
      </c>
      <c r="C83" s="53" t="s">
        <v>510</v>
      </c>
      <c r="D83" s="237"/>
      <c r="E83" s="209">
        <v>42062</v>
      </c>
      <c r="F83" s="85" t="s">
        <v>474</v>
      </c>
      <c r="G83" s="107">
        <v>42067</v>
      </c>
      <c r="H83" s="107">
        <v>42067</v>
      </c>
      <c r="I83" s="85" t="s">
        <v>475</v>
      </c>
      <c r="J83" s="81" t="s">
        <v>343</v>
      </c>
      <c r="K83" s="94"/>
      <c r="L83" s="94">
        <v>17.52</v>
      </c>
      <c r="M83" s="174"/>
    </row>
    <row r="84" spans="1:13" ht="38.25">
      <c r="A84" s="128" t="s">
        <v>511</v>
      </c>
      <c r="B84" s="130" t="s">
        <v>512</v>
      </c>
      <c r="C84" s="48" t="s">
        <v>513</v>
      </c>
      <c r="D84" s="81" t="s">
        <v>514</v>
      </c>
      <c r="E84" s="209">
        <v>42061</v>
      </c>
      <c r="F84" s="85" t="s">
        <v>515</v>
      </c>
      <c r="G84" s="107">
        <v>42062</v>
      </c>
      <c r="H84" s="107">
        <v>42062</v>
      </c>
      <c r="I84" s="85" t="s">
        <v>516</v>
      </c>
      <c r="J84" s="81" t="s">
        <v>343</v>
      </c>
      <c r="K84" s="94"/>
      <c r="L84" s="94">
        <v>17.52</v>
      </c>
      <c r="M84" s="174"/>
    </row>
    <row r="85" spans="1:13" ht="25.5">
      <c r="A85" s="137" t="s">
        <v>396</v>
      </c>
      <c r="B85" s="130" t="s">
        <v>397</v>
      </c>
      <c r="C85" s="53" t="s">
        <v>398</v>
      </c>
      <c r="D85" s="81" t="s">
        <v>399</v>
      </c>
      <c r="E85" s="209">
        <v>42059</v>
      </c>
      <c r="F85" s="85" t="s">
        <v>400</v>
      </c>
      <c r="G85" s="107">
        <v>42075</v>
      </c>
      <c r="H85" s="107">
        <v>42079</v>
      </c>
      <c r="I85" s="85" t="s">
        <v>401</v>
      </c>
      <c r="J85" s="81" t="s">
        <v>517</v>
      </c>
      <c r="K85" s="94"/>
      <c r="L85" s="94">
        <f>(54.01*4)+17.52</f>
        <v>233.56</v>
      </c>
      <c r="M85" s="174"/>
    </row>
    <row r="86" spans="1:13" ht="25.5">
      <c r="A86" s="137" t="s">
        <v>404</v>
      </c>
      <c r="B86" s="130" t="s">
        <v>405</v>
      </c>
      <c r="C86" s="48" t="s">
        <v>406</v>
      </c>
      <c r="D86" s="81" t="s">
        <v>407</v>
      </c>
      <c r="E86" s="209">
        <v>42059</v>
      </c>
      <c r="F86" s="85" t="s">
        <v>400</v>
      </c>
      <c r="G86" s="107">
        <v>42075</v>
      </c>
      <c r="H86" s="107">
        <v>42079</v>
      </c>
      <c r="I86" s="85" t="s">
        <v>401</v>
      </c>
      <c r="J86" s="81" t="s">
        <v>517</v>
      </c>
      <c r="K86" s="94"/>
      <c r="L86" s="94">
        <v>233.56</v>
      </c>
      <c r="M86" s="174"/>
    </row>
    <row r="87" spans="1:13" ht="76.5">
      <c r="A87" s="136" t="s">
        <v>408</v>
      </c>
      <c r="B87" s="130" t="s">
        <v>409</v>
      </c>
      <c r="C87" s="48" t="s">
        <v>410</v>
      </c>
      <c r="D87" s="81" t="s">
        <v>518</v>
      </c>
      <c r="E87" s="209">
        <v>42060</v>
      </c>
      <c r="F87" s="85" t="s">
        <v>391</v>
      </c>
      <c r="G87" s="107">
        <v>42078</v>
      </c>
      <c r="H87" s="107">
        <v>42079</v>
      </c>
      <c r="I87" s="85" t="s">
        <v>401</v>
      </c>
      <c r="J87" s="81" t="s">
        <v>378</v>
      </c>
      <c r="K87" s="94"/>
      <c r="L87" s="94">
        <v>95.97</v>
      </c>
      <c r="M87" s="175" t="s">
        <v>519</v>
      </c>
    </row>
    <row r="88" spans="1:13" ht="38.25">
      <c r="A88" s="128" t="s">
        <v>520</v>
      </c>
      <c r="B88" s="129" t="s">
        <v>521</v>
      </c>
      <c r="C88" s="53" t="s">
        <v>204</v>
      </c>
      <c r="D88" s="238" t="s">
        <v>522</v>
      </c>
      <c r="E88" s="240">
        <v>42068</v>
      </c>
      <c r="F88" s="85" t="s">
        <v>523</v>
      </c>
      <c r="G88" s="107">
        <v>42073</v>
      </c>
      <c r="H88" s="107">
        <v>42073</v>
      </c>
      <c r="I88" s="85" t="s">
        <v>524</v>
      </c>
      <c r="J88" s="81" t="s">
        <v>343</v>
      </c>
      <c r="K88" s="94"/>
      <c r="L88" s="94">
        <v>17.52</v>
      </c>
      <c r="M88" s="174"/>
    </row>
    <row r="89" spans="1:13" ht="38.25">
      <c r="A89" s="128" t="s">
        <v>525</v>
      </c>
      <c r="B89" s="130" t="s">
        <v>526</v>
      </c>
      <c r="C89" s="48" t="s">
        <v>527</v>
      </c>
      <c r="D89" s="238"/>
      <c r="E89" s="238"/>
      <c r="F89" s="85" t="s">
        <v>528</v>
      </c>
      <c r="G89" s="107">
        <v>42073</v>
      </c>
      <c r="H89" s="107">
        <v>42073</v>
      </c>
      <c r="I89" s="85" t="s">
        <v>524</v>
      </c>
      <c r="J89" s="81" t="s">
        <v>343</v>
      </c>
      <c r="K89" s="94"/>
      <c r="L89" s="94">
        <v>17.52</v>
      </c>
      <c r="M89" s="174"/>
    </row>
    <row r="90" spans="1:13" ht="38.25">
      <c r="A90" s="128" t="s">
        <v>529</v>
      </c>
      <c r="B90" s="130" t="s">
        <v>530</v>
      </c>
      <c r="C90" s="48" t="s">
        <v>531</v>
      </c>
      <c r="D90" s="238"/>
      <c r="E90" s="238"/>
      <c r="F90" s="85" t="s">
        <v>523</v>
      </c>
      <c r="G90" s="107">
        <v>42073</v>
      </c>
      <c r="H90" s="107">
        <v>42073</v>
      </c>
      <c r="I90" s="85" t="s">
        <v>524</v>
      </c>
      <c r="J90" s="81" t="s">
        <v>343</v>
      </c>
      <c r="K90" s="94"/>
      <c r="L90" s="94">
        <v>17.52</v>
      </c>
      <c r="M90" s="174"/>
    </row>
    <row r="91" spans="1:13" ht="25.5">
      <c r="A91" s="136" t="s">
        <v>344</v>
      </c>
      <c r="B91" s="129" t="s">
        <v>209</v>
      </c>
      <c r="C91" s="53" t="s">
        <v>210</v>
      </c>
      <c r="D91" s="237" t="s">
        <v>532</v>
      </c>
      <c r="E91" s="240">
        <v>42074</v>
      </c>
      <c r="F91" s="241" t="s">
        <v>533</v>
      </c>
      <c r="G91" s="242">
        <v>42078</v>
      </c>
      <c r="H91" s="242">
        <v>42079</v>
      </c>
      <c r="I91" s="85" t="s">
        <v>401</v>
      </c>
      <c r="J91" s="81" t="s">
        <v>378</v>
      </c>
      <c r="K91" s="94"/>
      <c r="L91" s="94">
        <v>95.97</v>
      </c>
      <c r="M91" s="245" t="s">
        <v>519</v>
      </c>
    </row>
    <row r="92" spans="1:13" ht="25.5">
      <c r="A92" s="136" t="s">
        <v>36</v>
      </c>
      <c r="B92" s="129" t="s">
        <v>37</v>
      </c>
      <c r="C92" s="53" t="s">
        <v>38</v>
      </c>
      <c r="D92" s="237"/>
      <c r="E92" s="237"/>
      <c r="F92" s="241"/>
      <c r="G92" s="242"/>
      <c r="H92" s="242"/>
      <c r="I92" s="85" t="s">
        <v>401</v>
      </c>
      <c r="J92" s="81" t="s">
        <v>378</v>
      </c>
      <c r="K92" s="94"/>
      <c r="L92" s="94">
        <v>95.97</v>
      </c>
      <c r="M92" s="245"/>
    </row>
    <row r="93" spans="1:13" ht="25.5">
      <c r="A93" s="136" t="s">
        <v>387</v>
      </c>
      <c r="B93" s="131" t="s">
        <v>388</v>
      </c>
      <c r="C93" s="111" t="s">
        <v>389</v>
      </c>
      <c r="D93" s="237"/>
      <c r="E93" s="237"/>
      <c r="F93" s="241"/>
      <c r="G93" s="242"/>
      <c r="H93" s="242"/>
      <c r="I93" s="85" t="s">
        <v>401</v>
      </c>
      <c r="J93" s="81" t="s">
        <v>378</v>
      </c>
      <c r="K93" s="94"/>
      <c r="L93" s="94">
        <v>54.01</v>
      </c>
      <c r="M93" s="245"/>
    </row>
    <row r="94" spans="1:13" ht="25.5">
      <c r="A94" s="128" t="s">
        <v>365</v>
      </c>
      <c r="B94" s="129" t="s">
        <v>366</v>
      </c>
      <c r="C94" s="53" t="s">
        <v>202</v>
      </c>
      <c r="D94" s="81" t="s">
        <v>534</v>
      </c>
      <c r="E94" s="209">
        <v>42073</v>
      </c>
      <c r="F94" s="85" t="s">
        <v>535</v>
      </c>
      <c r="G94" s="107">
        <v>42074</v>
      </c>
      <c r="H94" s="107">
        <v>42074</v>
      </c>
      <c r="I94" s="85" t="s">
        <v>536</v>
      </c>
      <c r="J94" s="81" t="s">
        <v>343</v>
      </c>
      <c r="K94" s="94"/>
      <c r="L94" s="94">
        <v>17.52</v>
      </c>
      <c r="M94" s="174"/>
    </row>
    <row r="95" spans="1:13" ht="25.5">
      <c r="A95" s="128" t="s">
        <v>344</v>
      </c>
      <c r="B95" s="129" t="s">
        <v>209</v>
      </c>
      <c r="C95" s="53" t="s">
        <v>210</v>
      </c>
      <c r="D95" s="53" t="s">
        <v>537</v>
      </c>
      <c r="E95" s="209">
        <v>42080</v>
      </c>
      <c r="F95" s="85" t="s">
        <v>455</v>
      </c>
      <c r="G95" s="107">
        <v>42081</v>
      </c>
      <c r="H95" s="107">
        <v>42083</v>
      </c>
      <c r="I95" s="85" t="s">
        <v>401</v>
      </c>
      <c r="J95" s="81" t="s">
        <v>356</v>
      </c>
      <c r="K95" s="94"/>
      <c r="L95" s="94">
        <v>220.72</v>
      </c>
      <c r="M95" s="174"/>
    </row>
    <row r="96" spans="1:13">
      <c r="A96" s="128" t="s">
        <v>538</v>
      </c>
      <c r="B96" s="129" t="s">
        <v>264</v>
      </c>
      <c r="C96" s="53" t="s">
        <v>244</v>
      </c>
      <c r="D96" s="238" t="s">
        <v>539</v>
      </c>
      <c r="E96" s="240">
        <v>42072</v>
      </c>
      <c r="F96" s="241" t="s">
        <v>540</v>
      </c>
      <c r="G96" s="242">
        <v>42078</v>
      </c>
      <c r="H96" s="242">
        <v>42078</v>
      </c>
      <c r="I96" s="85" t="s">
        <v>541</v>
      </c>
      <c r="J96" s="81" t="s">
        <v>378</v>
      </c>
      <c r="K96" s="94"/>
      <c r="L96" s="94">
        <v>54.01</v>
      </c>
      <c r="M96" s="237" t="s">
        <v>542</v>
      </c>
    </row>
    <row r="97" spans="1:13">
      <c r="A97" s="128" t="s">
        <v>543</v>
      </c>
      <c r="B97" s="129" t="s">
        <v>154</v>
      </c>
      <c r="C97" s="53" t="s">
        <v>155</v>
      </c>
      <c r="D97" s="238"/>
      <c r="E97" s="238"/>
      <c r="F97" s="241"/>
      <c r="G97" s="242"/>
      <c r="H97" s="242"/>
      <c r="I97" s="85" t="s">
        <v>541</v>
      </c>
      <c r="J97" s="81" t="s">
        <v>378</v>
      </c>
      <c r="K97" s="94"/>
      <c r="L97" s="94">
        <v>54.01</v>
      </c>
      <c r="M97" s="237"/>
    </row>
    <row r="98" spans="1:13" ht="38.25">
      <c r="A98" s="128" t="s">
        <v>544</v>
      </c>
      <c r="B98" s="129" t="s">
        <v>111</v>
      </c>
      <c r="C98" s="53" t="s">
        <v>112</v>
      </c>
      <c r="D98" s="237" t="s">
        <v>545</v>
      </c>
      <c r="E98" s="240">
        <v>42066</v>
      </c>
      <c r="F98" s="85" t="s">
        <v>474</v>
      </c>
      <c r="G98" s="107">
        <v>42068</v>
      </c>
      <c r="H98" s="107">
        <v>42069</v>
      </c>
      <c r="I98" s="85" t="s">
        <v>546</v>
      </c>
      <c r="J98" s="81" t="s">
        <v>348</v>
      </c>
      <c r="K98" s="94"/>
      <c r="L98" s="94">
        <f>54.01+17.52</f>
        <v>71.53</v>
      </c>
      <c r="M98" s="174"/>
    </row>
    <row r="99" spans="1:13" ht="38.25">
      <c r="A99" s="128" t="s">
        <v>547</v>
      </c>
      <c r="B99" s="129" t="s">
        <v>94</v>
      </c>
      <c r="C99" s="53" t="s">
        <v>95</v>
      </c>
      <c r="D99" s="237"/>
      <c r="E99" s="237"/>
      <c r="F99" s="85" t="s">
        <v>474</v>
      </c>
      <c r="G99" s="107">
        <v>42068</v>
      </c>
      <c r="H99" s="107">
        <v>42069</v>
      </c>
      <c r="I99" s="85" t="s">
        <v>546</v>
      </c>
      <c r="J99" s="81" t="s">
        <v>348</v>
      </c>
      <c r="K99" s="94"/>
      <c r="L99" s="94">
        <f>54.01+17.52</f>
        <v>71.53</v>
      </c>
      <c r="M99" s="174"/>
    </row>
    <row r="100" spans="1:13" ht="38.25">
      <c r="A100" s="128" t="s">
        <v>98</v>
      </c>
      <c r="B100" s="129" t="s">
        <v>99</v>
      </c>
      <c r="C100" s="53" t="s">
        <v>100</v>
      </c>
      <c r="D100" s="237"/>
      <c r="E100" s="237"/>
      <c r="F100" s="85" t="s">
        <v>474</v>
      </c>
      <c r="G100" s="107">
        <v>42068</v>
      </c>
      <c r="H100" s="107">
        <v>42069</v>
      </c>
      <c r="I100" s="85" t="s">
        <v>546</v>
      </c>
      <c r="J100" s="81" t="s">
        <v>348</v>
      </c>
      <c r="K100" s="94"/>
      <c r="L100" s="94">
        <f>54.01+17.52</f>
        <v>71.53</v>
      </c>
      <c r="M100" s="174"/>
    </row>
    <row r="101" spans="1:13" ht="38.25">
      <c r="A101" s="128" t="s">
        <v>548</v>
      </c>
      <c r="B101" s="129" t="s">
        <v>549</v>
      </c>
      <c r="C101" s="53" t="s">
        <v>550</v>
      </c>
      <c r="D101" s="237"/>
      <c r="E101" s="237"/>
      <c r="F101" s="85" t="s">
        <v>474</v>
      </c>
      <c r="G101" s="107">
        <v>42068</v>
      </c>
      <c r="H101" s="107">
        <v>42069</v>
      </c>
      <c r="I101" s="85" t="s">
        <v>546</v>
      </c>
      <c r="J101" s="81" t="s">
        <v>348</v>
      </c>
      <c r="K101" s="94"/>
      <c r="L101" s="94">
        <f>54.01+17.52</f>
        <v>71.53</v>
      </c>
      <c r="M101" s="174"/>
    </row>
    <row r="102" spans="1:13" ht="38.25">
      <c r="A102" s="128" t="s">
        <v>551</v>
      </c>
      <c r="B102" s="129" t="s">
        <v>103</v>
      </c>
      <c r="C102" s="53" t="s">
        <v>104</v>
      </c>
      <c r="D102" s="237"/>
      <c r="E102" s="237"/>
      <c r="F102" s="85" t="s">
        <v>474</v>
      </c>
      <c r="G102" s="107">
        <v>42068</v>
      </c>
      <c r="H102" s="107">
        <v>42069</v>
      </c>
      <c r="I102" s="85" t="s">
        <v>546</v>
      </c>
      <c r="J102" s="81" t="s">
        <v>348</v>
      </c>
      <c r="K102" s="94"/>
      <c r="L102" s="94">
        <f>54.01+17.52</f>
        <v>71.53</v>
      </c>
      <c r="M102" s="174"/>
    </row>
    <row r="103" spans="1:13" ht="25.5">
      <c r="A103" s="128" t="s">
        <v>552</v>
      </c>
      <c r="B103" s="129" t="s">
        <v>154</v>
      </c>
      <c r="C103" s="53" t="s">
        <v>155</v>
      </c>
      <c r="D103" s="238" t="s">
        <v>553</v>
      </c>
      <c r="E103" s="240">
        <v>42072</v>
      </c>
      <c r="F103" s="85" t="s">
        <v>554</v>
      </c>
      <c r="G103" s="107">
        <v>42077</v>
      </c>
      <c r="H103" s="107">
        <v>42077</v>
      </c>
      <c r="I103" s="85" t="s">
        <v>555</v>
      </c>
      <c r="J103" s="81" t="s">
        <v>378</v>
      </c>
      <c r="K103" s="94"/>
      <c r="L103" s="94">
        <v>54.01</v>
      </c>
      <c r="M103" s="237" t="s">
        <v>556</v>
      </c>
    </row>
    <row r="104" spans="1:13" ht="25.5">
      <c r="A104" s="128" t="s">
        <v>543</v>
      </c>
      <c r="B104" s="129" t="s">
        <v>154</v>
      </c>
      <c r="C104" s="53" t="s">
        <v>155</v>
      </c>
      <c r="D104" s="238"/>
      <c r="E104" s="238"/>
      <c r="F104" s="85" t="s">
        <v>554</v>
      </c>
      <c r="G104" s="107">
        <v>42077</v>
      </c>
      <c r="H104" s="107">
        <v>42077</v>
      </c>
      <c r="I104" s="85" t="s">
        <v>555</v>
      </c>
      <c r="J104" s="81" t="s">
        <v>378</v>
      </c>
      <c r="K104" s="94"/>
      <c r="L104" s="94">
        <v>54.01</v>
      </c>
      <c r="M104" s="237"/>
    </row>
    <row r="105" spans="1:13" ht="25.5">
      <c r="A105" s="128" t="s">
        <v>557</v>
      </c>
      <c r="B105" s="129" t="s">
        <v>115</v>
      </c>
      <c r="C105" s="53" t="s">
        <v>116</v>
      </c>
      <c r="D105" s="238"/>
      <c r="E105" s="238"/>
      <c r="F105" s="85" t="s">
        <v>554</v>
      </c>
      <c r="G105" s="107">
        <v>42077</v>
      </c>
      <c r="H105" s="107">
        <v>42077</v>
      </c>
      <c r="I105" s="85" t="s">
        <v>555</v>
      </c>
      <c r="J105" s="81" t="s">
        <v>378</v>
      </c>
      <c r="K105" s="94"/>
      <c r="L105" s="94">
        <v>54.01</v>
      </c>
      <c r="M105" s="237"/>
    </row>
    <row r="106" spans="1:13" ht="25.5">
      <c r="A106" s="128" t="s">
        <v>558</v>
      </c>
      <c r="B106" s="129" t="s">
        <v>559</v>
      </c>
      <c r="C106" s="53" t="s">
        <v>560</v>
      </c>
      <c r="D106" s="238"/>
      <c r="E106" s="238"/>
      <c r="F106" s="85" t="s">
        <v>554</v>
      </c>
      <c r="G106" s="107">
        <v>42077</v>
      </c>
      <c r="H106" s="107">
        <v>42077</v>
      </c>
      <c r="I106" s="85" t="s">
        <v>555</v>
      </c>
      <c r="J106" s="81" t="s">
        <v>378</v>
      </c>
      <c r="K106" s="94"/>
      <c r="L106" s="94">
        <v>54.01</v>
      </c>
      <c r="M106" s="237"/>
    </row>
    <row r="107" spans="1:13" ht="25.5">
      <c r="A107" s="128" t="s">
        <v>561</v>
      </c>
      <c r="B107" s="129" t="s">
        <v>157</v>
      </c>
      <c r="C107" s="53" t="s">
        <v>158</v>
      </c>
      <c r="D107" s="238" t="s">
        <v>562</v>
      </c>
      <c r="E107" s="240">
        <v>42073</v>
      </c>
      <c r="F107" s="85" t="s">
        <v>563</v>
      </c>
      <c r="G107" s="107">
        <v>42077</v>
      </c>
      <c r="H107" s="107">
        <v>42077</v>
      </c>
      <c r="I107" s="85" t="s">
        <v>555</v>
      </c>
      <c r="J107" s="81" t="s">
        <v>378</v>
      </c>
      <c r="K107" s="94"/>
      <c r="L107" s="94">
        <v>54.01</v>
      </c>
      <c r="M107" s="237" t="s">
        <v>556</v>
      </c>
    </row>
    <row r="108" spans="1:13" ht="25.5">
      <c r="A108" s="128" t="s">
        <v>564</v>
      </c>
      <c r="B108" s="129" t="s">
        <v>565</v>
      </c>
      <c r="C108" s="53" t="s">
        <v>158</v>
      </c>
      <c r="D108" s="238"/>
      <c r="E108" s="238"/>
      <c r="F108" s="85" t="s">
        <v>563</v>
      </c>
      <c r="G108" s="107">
        <v>42077</v>
      </c>
      <c r="H108" s="107">
        <v>42077</v>
      </c>
      <c r="I108" s="85" t="s">
        <v>555</v>
      </c>
      <c r="J108" s="81" t="s">
        <v>378</v>
      </c>
      <c r="K108" s="94"/>
      <c r="L108" s="94">
        <v>54.01</v>
      </c>
      <c r="M108" s="237"/>
    </row>
    <row r="109" spans="1:13" ht="25.5">
      <c r="A109" s="128" t="s">
        <v>566</v>
      </c>
      <c r="B109" s="129" t="s">
        <v>227</v>
      </c>
      <c r="C109" s="53" t="s">
        <v>228</v>
      </c>
      <c r="D109" s="238"/>
      <c r="E109" s="238"/>
      <c r="F109" s="85" t="s">
        <v>563</v>
      </c>
      <c r="G109" s="107">
        <v>42077</v>
      </c>
      <c r="H109" s="107">
        <v>42077</v>
      </c>
      <c r="I109" s="85" t="s">
        <v>555</v>
      </c>
      <c r="J109" s="81" t="s">
        <v>378</v>
      </c>
      <c r="K109" s="94"/>
      <c r="L109" s="94">
        <v>54.01</v>
      </c>
      <c r="M109" s="237"/>
    </row>
    <row r="110" spans="1:13" ht="25.5">
      <c r="A110" s="128" t="s">
        <v>36</v>
      </c>
      <c r="B110" s="129" t="s">
        <v>37</v>
      </c>
      <c r="C110" s="53" t="s">
        <v>38</v>
      </c>
      <c r="D110" s="81" t="s">
        <v>567</v>
      </c>
      <c r="E110" s="82">
        <v>42080</v>
      </c>
      <c r="F110" s="85" t="s">
        <v>455</v>
      </c>
      <c r="G110" s="107">
        <v>42082</v>
      </c>
      <c r="H110" s="107">
        <v>42084</v>
      </c>
      <c r="I110" s="85" t="s">
        <v>401</v>
      </c>
      <c r="J110" s="81" t="s">
        <v>356</v>
      </c>
      <c r="K110" s="76"/>
      <c r="L110" s="94">
        <f>(95.97*2)+28.78</f>
        <v>220.72</v>
      </c>
      <c r="M110" s="174"/>
    </row>
    <row r="111" spans="1:13" ht="89.25">
      <c r="A111" s="128" t="s">
        <v>437</v>
      </c>
      <c r="B111" s="129" t="s">
        <v>438</v>
      </c>
      <c r="C111" s="53" t="s">
        <v>439</v>
      </c>
      <c r="D111" s="86" t="s">
        <v>454</v>
      </c>
      <c r="E111" s="114">
        <v>42061</v>
      </c>
      <c r="F111" s="78" t="s">
        <v>455</v>
      </c>
      <c r="G111" s="115">
        <v>42081</v>
      </c>
      <c r="H111" s="115">
        <v>42082</v>
      </c>
      <c r="I111" s="78" t="s">
        <v>401</v>
      </c>
      <c r="J111" s="86" t="s">
        <v>378</v>
      </c>
      <c r="K111" s="112"/>
      <c r="L111" s="112">
        <v>54.01</v>
      </c>
      <c r="M111" s="175" t="s">
        <v>568</v>
      </c>
    </row>
    <row r="112" spans="1:13" ht="89.25">
      <c r="A112" s="128" t="s">
        <v>447</v>
      </c>
      <c r="B112" s="129" t="s">
        <v>310</v>
      </c>
      <c r="C112" s="48" t="s">
        <v>311</v>
      </c>
      <c r="D112" s="86" t="s">
        <v>456</v>
      </c>
      <c r="E112" s="114">
        <v>42061</v>
      </c>
      <c r="F112" s="78" t="s">
        <v>455</v>
      </c>
      <c r="G112" s="115">
        <v>42081</v>
      </c>
      <c r="H112" s="115">
        <v>42082</v>
      </c>
      <c r="I112" s="78" t="s">
        <v>401</v>
      </c>
      <c r="J112" s="86" t="s">
        <v>378</v>
      </c>
      <c r="K112" s="76"/>
      <c r="L112" s="112">
        <v>54.01</v>
      </c>
      <c r="M112" s="175" t="s">
        <v>569</v>
      </c>
    </row>
    <row r="113" spans="1:13" ht="25.5">
      <c r="A113" s="128" t="s">
        <v>396</v>
      </c>
      <c r="B113" s="129" t="s">
        <v>397</v>
      </c>
      <c r="C113" s="53" t="s">
        <v>398</v>
      </c>
      <c r="D113" s="86" t="s">
        <v>570</v>
      </c>
      <c r="E113" s="114">
        <v>42079</v>
      </c>
      <c r="F113" s="78" t="s">
        <v>455</v>
      </c>
      <c r="G113" s="115">
        <v>42081</v>
      </c>
      <c r="H113" s="115">
        <v>42084</v>
      </c>
      <c r="I113" s="78" t="s">
        <v>401</v>
      </c>
      <c r="J113" s="86" t="s">
        <v>356</v>
      </c>
      <c r="K113" s="112"/>
      <c r="L113" s="112">
        <v>179.55</v>
      </c>
      <c r="M113" s="174" t="s">
        <v>571</v>
      </c>
    </row>
    <row r="114" spans="1:13">
      <c r="A114" s="243" t="s">
        <v>572</v>
      </c>
      <c r="B114" s="129" t="s">
        <v>573</v>
      </c>
      <c r="C114" s="53" t="s">
        <v>574</v>
      </c>
      <c r="D114" s="237" t="s">
        <v>575</v>
      </c>
      <c r="E114" s="240">
        <v>42080</v>
      </c>
      <c r="F114" s="241" t="s">
        <v>576</v>
      </c>
      <c r="G114" s="107" t="s">
        <v>577</v>
      </c>
      <c r="H114" s="107">
        <v>42081</v>
      </c>
      <c r="I114" s="241" t="s">
        <v>578</v>
      </c>
      <c r="J114" s="81" t="s">
        <v>579</v>
      </c>
      <c r="K114" s="94"/>
      <c r="L114" s="244">
        <f>(17.52*7)+(54.01*2)</f>
        <v>230.66</v>
      </c>
      <c r="M114" s="174"/>
    </row>
    <row r="115" spans="1:13">
      <c r="A115" s="243"/>
      <c r="B115" s="129" t="s">
        <v>573</v>
      </c>
      <c r="C115" s="53" t="s">
        <v>574</v>
      </c>
      <c r="D115" s="237"/>
      <c r="E115" s="237"/>
      <c r="F115" s="241"/>
      <c r="G115" s="107" t="s">
        <v>580</v>
      </c>
      <c r="H115" s="107">
        <v>42094</v>
      </c>
      <c r="I115" s="241"/>
      <c r="J115" s="81" t="s">
        <v>579</v>
      </c>
      <c r="K115" s="94"/>
      <c r="L115" s="244"/>
      <c r="M115" s="174"/>
    </row>
    <row r="116" spans="1:13">
      <c r="A116" s="243"/>
      <c r="B116" s="129" t="s">
        <v>573</v>
      </c>
      <c r="C116" s="53" t="s">
        <v>574</v>
      </c>
      <c r="D116" s="237"/>
      <c r="E116" s="237"/>
      <c r="F116" s="241"/>
      <c r="G116" s="107" t="s">
        <v>581</v>
      </c>
      <c r="H116" s="107">
        <v>42095</v>
      </c>
      <c r="I116" s="241"/>
      <c r="J116" s="81" t="s">
        <v>579</v>
      </c>
      <c r="K116" s="94"/>
      <c r="L116" s="244"/>
      <c r="M116" s="174"/>
    </row>
    <row r="117" spans="1:13">
      <c r="A117" s="243"/>
      <c r="B117" s="129" t="s">
        <v>573</v>
      </c>
      <c r="C117" s="53" t="s">
        <v>574</v>
      </c>
      <c r="D117" s="237"/>
      <c r="E117" s="237"/>
      <c r="F117" s="241"/>
      <c r="G117" s="110" t="s">
        <v>582</v>
      </c>
      <c r="H117" s="110">
        <v>42101</v>
      </c>
      <c r="I117" s="241"/>
      <c r="J117" s="81" t="s">
        <v>579</v>
      </c>
      <c r="K117" s="94"/>
      <c r="L117" s="244"/>
      <c r="M117" s="174"/>
    </row>
    <row r="118" spans="1:13">
      <c r="A118" s="243"/>
      <c r="B118" s="129" t="s">
        <v>573</v>
      </c>
      <c r="C118" s="53" t="s">
        <v>574</v>
      </c>
      <c r="D118" s="237"/>
      <c r="E118" s="237"/>
      <c r="F118" s="241"/>
      <c r="G118" s="107" t="s">
        <v>583</v>
      </c>
      <c r="H118" s="107">
        <v>42102</v>
      </c>
      <c r="I118" s="241"/>
      <c r="J118" s="81" t="s">
        <v>579</v>
      </c>
      <c r="K118" s="94"/>
      <c r="L118" s="244"/>
      <c r="M118" s="174"/>
    </row>
    <row r="119" spans="1:13" ht="25.5">
      <c r="A119" s="243" t="s">
        <v>584</v>
      </c>
      <c r="B119" s="129" t="s">
        <v>585</v>
      </c>
      <c r="C119" s="53" t="s">
        <v>586</v>
      </c>
      <c r="D119" s="237"/>
      <c r="E119" s="237"/>
      <c r="F119" s="241"/>
      <c r="G119" s="110" t="s">
        <v>587</v>
      </c>
      <c r="H119" s="107">
        <v>42103</v>
      </c>
      <c r="I119" s="241"/>
      <c r="J119" s="81" t="s">
        <v>579</v>
      </c>
      <c r="K119" s="94"/>
      <c r="L119" s="244">
        <v>230.66</v>
      </c>
      <c r="M119" s="174"/>
    </row>
    <row r="120" spans="1:13" ht="38.25">
      <c r="A120" s="243"/>
      <c r="B120" s="129" t="s">
        <v>585</v>
      </c>
      <c r="C120" s="53" t="s">
        <v>586</v>
      </c>
      <c r="D120" s="237"/>
      <c r="E120" s="237"/>
      <c r="F120" s="241"/>
      <c r="G120" s="107">
        <v>42108</v>
      </c>
      <c r="H120" s="110" t="s">
        <v>588</v>
      </c>
      <c r="I120" s="241"/>
      <c r="J120" s="81" t="s">
        <v>356</v>
      </c>
      <c r="K120" s="94"/>
      <c r="L120" s="244"/>
      <c r="M120" s="174"/>
    </row>
    <row r="121" spans="1:13" ht="38.25">
      <c r="A121" s="128" t="s">
        <v>365</v>
      </c>
      <c r="B121" s="129" t="s">
        <v>366</v>
      </c>
      <c r="C121" s="53" t="s">
        <v>202</v>
      </c>
      <c r="D121" s="81" t="s">
        <v>589</v>
      </c>
      <c r="E121" s="209">
        <v>42080</v>
      </c>
      <c r="F121" s="85" t="s">
        <v>590</v>
      </c>
      <c r="G121" s="107">
        <v>42081</v>
      </c>
      <c r="H121" s="107">
        <v>42081</v>
      </c>
      <c r="I121" s="122" t="s">
        <v>591</v>
      </c>
      <c r="J121" s="81" t="s">
        <v>579</v>
      </c>
      <c r="K121" s="94"/>
      <c r="L121" s="94">
        <v>17.52</v>
      </c>
      <c r="M121" s="174"/>
    </row>
    <row r="122" spans="1:13" ht="89.25">
      <c r="A122" s="128" t="s">
        <v>344</v>
      </c>
      <c r="B122" s="129" t="s">
        <v>209</v>
      </c>
      <c r="C122" s="53" t="s">
        <v>210</v>
      </c>
      <c r="D122" s="53" t="s">
        <v>537</v>
      </c>
      <c r="E122" s="209">
        <v>42080</v>
      </c>
      <c r="F122" s="85" t="s">
        <v>455</v>
      </c>
      <c r="G122" s="107">
        <v>42083</v>
      </c>
      <c r="H122" s="107">
        <v>42084</v>
      </c>
      <c r="I122" s="85" t="s">
        <v>401</v>
      </c>
      <c r="J122" s="81" t="s">
        <v>378</v>
      </c>
      <c r="K122" s="84"/>
      <c r="L122" s="94">
        <v>95.97</v>
      </c>
      <c r="M122" s="174" t="s">
        <v>592</v>
      </c>
    </row>
    <row r="123" spans="1:13" ht="38.25">
      <c r="A123" s="128" t="s">
        <v>417</v>
      </c>
      <c r="B123" s="129" t="s">
        <v>418</v>
      </c>
      <c r="C123" s="53" t="s">
        <v>419</v>
      </c>
      <c r="D123" s="81" t="s">
        <v>593</v>
      </c>
      <c r="E123" s="82">
        <v>42081</v>
      </c>
      <c r="F123" s="85" t="s">
        <v>594</v>
      </c>
      <c r="G123" s="110">
        <v>42082</v>
      </c>
      <c r="H123" s="110">
        <v>42084</v>
      </c>
      <c r="I123" s="85" t="s">
        <v>595</v>
      </c>
      <c r="J123" s="81" t="s">
        <v>356</v>
      </c>
      <c r="K123" s="94"/>
      <c r="L123" s="94">
        <f>(54.01*2)+17.52</f>
        <v>125.53999999999999</v>
      </c>
      <c r="M123" s="174"/>
    </row>
    <row r="124" spans="1:13" ht="38.25">
      <c r="A124" s="128" t="s">
        <v>414</v>
      </c>
      <c r="B124" s="129" t="s">
        <v>216</v>
      </c>
      <c r="C124" s="53" t="s">
        <v>217</v>
      </c>
      <c r="D124" s="237" t="s">
        <v>596</v>
      </c>
      <c r="E124" s="82">
        <v>42081</v>
      </c>
      <c r="F124" s="85" t="s">
        <v>594</v>
      </c>
      <c r="G124" s="110">
        <v>42082</v>
      </c>
      <c r="H124" s="110">
        <v>42084</v>
      </c>
      <c r="I124" s="85" t="s">
        <v>595</v>
      </c>
      <c r="J124" s="81" t="s">
        <v>356</v>
      </c>
      <c r="K124" s="94"/>
      <c r="L124" s="94">
        <f>(95.97*2)+28.78</f>
        <v>220.72</v>
      </c>
      <c r="M124" s="174"/>
    </row>
    <row r="125" spans="1:13" ht="38.25">
      <c r="A125" s="128" t="s">
        <v>420</v>
      </c>
      <c r="B125" s="129" t="s">
        <v>421</v>
      </c>
      <c r="C125" s="53" t="s">
        <v>421</v>
      </c>
      <c r="D125" s="237"/>
      <c r="E125" s="82">
        <v>42081</v>
      </c>
      <c r="F125" s="85" t="s">
        <v>594</v>
      </c>
      <c r="G125" s="110">
        <v>42082</v>
      </c>
      <c r="H125" s="110">
        <v>42084</v>
      </c>
      <c r="I125" s="85" t="s">
        <v>595</v>
      </c>
      <c r="J125" s="81" t="s">
        <v>356</v>
      </c>
      <c r="K125" s="94"/>
      <c r="L125" s="94">
        <f>(54.01*2)+17.52</f>
        <v>125.53999999999999</v>
      </c>
      <c r="M125" s="174"/>
    </row>
    <row r="126" spans="1:13" ht="25.5">
      <c r="A126" s="128" t="s">
        <v>387</v>
      </c>
      <c r="B126" s="129" t="s">
        <v>388</v>
      </c>
      <c r="C126" s="53" t="s">
        <v>389</v>
      </c>
      <c r="D126" s="81" t="s">
        <v>597</v>
      </c>
      <c r="E126" s="209">
        <v>42080</v>
      </c>
      <c r="F126" s="85" t="s">
        <v>598</v>
      </c>
      <c r="G126" s="107">
        <v>42082</v>
      </c>
      <c r="H126" s="107">
        <v>42084</v>
      </c>
      <c r="I126" s="85" t="s">
        <v>401</v>
      </c>
      <c r="J126" s="81" t="s">
        <v>356</v>
      </c>
      <c r="K126" s="94"/>
      <c r="L126" s="94">
        <v>125.54</v>
      </c>
      <c r="M126" s="174"/>
    </row>
    <row r="127" spans="1:13" ht="38.25">
      <c r="A127" s="128" t="s">
        <v>365</v>
      </c>
      <c r="B127" s="129" t="s">
        <v>366</v>
      </c>
      <c r="C127" s="53" t="s">
        <v>202</v>
      </c>
      <c r="D127" s="81" t="s">
        <v>599</v>
      </c>
      <c r="E127" s="209">
        <v>42082</v>
      </c>
      <c r="F127" s="85" t="s">
        <v>600</v>
      </c>
      <c r="G127" s="107">
        <v>42083</v>
      </c>
      <c r="H127" s="107">
        <v>42083</v>
      </c>
      <c r="I127" s="85" t="s">
        <v>601</v>
      </c>
      <c r="J127" s="81" t="s">
        <v>378</v>
      </c>
      <c r="K127" s="94"/>
      <c r="L127" s="94">
        <v>17.52</v>
      </c>
      <c r="M127" s="174"/>
    </row>
    <row r="128" spans="1:13" ht="38.25">
      <c r="A128" s="128" t="s">
        <v>370</v>
      </c>
      <c r="B128" s="129" t="s">
        <v>308</v>
      </c>
      <c r="C128" s="53" t="s">
        <v>309</v>
      </c>
      <c r="D128" s="81" t="s">
        <v>599</v>
      </c>
      <c r="E128" s="209">
        <v>42082</v>
      </c>
      <c r="F128" s="85" t="s">
        <v>600</v>
      </c>
      <c r="G128" s="107">
        <v>42083</v>
      </c>
      <c r="H128" s="107">
        <v>42083</v>
      </c>
      <c r="I128" s="85" t="s">
        <v>601</v>
      </c>
      <c r="J128" s="81" t="s">
        <v>378</v>
      </c>
      <c r="K128" s="94"/>
      <c r="L128" s="94">
        <v>17.52</v>
      </c>
      <c r="M128" s="174"/>
    </row>
    <row r="129" spans="1:13" ht="51">
      <c r="A129" s="128" t="s">
        <v>387</v>
      </c>
      <c r="B129" s="129" t="s">
        <v>388</v>
      </c>
      <c r="C129" s="53" t="s">
        <v>389</v>
      </c>
      <c r="D129" s="81" t="s">
        <v>602</v>
      </c>
      <c r="E129" s="209">
        <v>42082</v>
      </c>
      <c r="F129" s="85" t="s">
        <v>603</v>
      </c>
      <c r="G129" s="107">
        <v>42088</v>
      </c>
      <c r="H129" s="107">
        <v>42089</v>
      </c>
      <c r="I129" s="85" t="s">
        <v>604</v>
      </c>
      <c r="J129" s="81" t="s">
        <v>605</v>
      </c>
      <c r="K129" s="94"/>
      <c r="L129" s="94">
        <v>71.53</v>
      </c>
      <c r="M129" s="174"/>
    </row>
    <row r="130" spans="1:13" ht="51">
      <c r="A130" s="128" t="s">
        <v>606</v>
      </c>
      <c r="B130" s="129" t="s">
        <v>607</v>
      </c>
      <c r="C130" s="53" t="s">
        <v>608</v>
      </c>
      <c r="D130" s="81" t="s">
        <v>602</v>
      </c>
      <c r="E130" s="209">
        <v>42082</v>
      </c>
      <c r="F130" s="85" t="s">
        <v>603</v>
      </c>
      <c r="G130" s="107">
        <v>42088</v>
      </c>
      <c r="H130" s="107">
        <v>42089</v>
      </c>
      <c r="I130" s="85" t="s">
        <v>604</v>
      </c>
      <c r="J130" s="81" t="s">
        <v>605</v>
      </c>
      <c r="K130" s="94"/>
      <c r="L130" s="94">
        <v>71.53</v>
      </c>
      <c r="M130" s="174"/>
    </row>
    <row r="131" spans="1:13" ht="51">
      <c r="A131" s="128" t="s">
        <v>277</v>
      </c>
      <c r="B131" s="129" t="s">
        <v>609</v>
      </c>
      <c r="C131" s="53" t="s">
        <v>279</v>
      </c>
      <c r="D131" s="81" t="s">
        <v>610</v>
      </c>
      <c r="E131" s="82">
        <v>42082</v>
      </c>
      <c r="F131" s="85" t="s">
        <v>611</v>
      </c>
      <c r="G131" s="107">
        <v>42087</v>
      </c>
      <c r="H131" s="107">
        <v>42087</v>
      </c>
      <c r="I131" s="85" t="s">
        <v>612</v>
      </c>
      <c r="J131" s="81" t="s">
        <v>343</v>
      </c>
      <c r="K131" s="76"/>
      <c r="L131" s="94">
        <v>17.52</v>
      </c>
      <c r="M131" s="174"/>
    </row>
    <row r="132" spans="1:13" ht="51">
      <c r="A132" s="128" t="s">
        <v>613</v>
      </c>
      <c r="B132" s="129" t="s">
        <v>614</v>
      </c>
      <c r="C132" s="53" t="s">
        <v>615</v>
      </c>
      <c r="D132" s="81" t="s">
        <v>610</v>
      </c>
      <c r="E132" s="82">
        <v>42082</v>
      </c>
      <c r="F132" s="85" t="s">
        <v>611</v>
      </c>
      <c r="G132" s="107">
        <v>42088</v>
      </c>
      <c r="H132" s="107">
        <v>42088</v>
      </c>
      <c r="I132" s="85" t="s">
        <v>612</v>
      </c>
      <c r="J132" s="81" t="s">
        <v>343</v>
      </c>
      <c r="K132" s="76"/>
      <c r="L132" s="94">
        <v>17.52</v>
      </c>
      <c r="M132" s="174"/>
    </row>
    <row r="133" spans="1:13" ht="38.25">
      <c r="A133" s="128" t="s">
        <v>561</v>
      </c>
      <c r="B133" s="129" t="s">
        <v>157</v>
      </c>
      <c r="C133" s="53" t="s">
        <v>158</v>
      </c>
      <c r="D133" s="81" t="s">
        <v>616</v>
      </c>
      <c r="E133" s="82">
        <v>42082</v>
      </c>
      <c r="F133" s="85" t="s">
        <v>617</v>
      </c>
      <c r="G133" s="107">
        <v>42084</v>
      </c>
      <c r="H133" s="107">
        <v>42084</v>
      </c>
      <c r="I133" s="85" t="s">
        <v>618</v>
      </c>
      <c r="J133" s="81" t="s">
        <v>378</v>
      </c>
      <c r="K133" s="76"/>
      <c r="L133" s="94">
        <v>54.01</v>
      </c>
      <c r="M133" s="174"/>
    </row>
    <row r="134" spans="1:13" ht="38.25">
      <c r="A134" s="128" t="s">
        <v>619</v>
      </c>
      <c r="B134" s="129" t="s">
        <v>147</v>
      </c>
      <c r="C134" s="53" t="s">
        <v>158</v>
      </c>
      <c r="D134" s="81" t="s">
        <v>616</v>
      </c>
      <c r="E134" s="82">
        <v>42082</v>
      </c>
      <c r="F134" s="85" t="s">
        <v>617</v>
      </c>
      <c r="G134" s="107">
        <v>42084</v>
      </c>
      <c r="H134" s="107">
        <v>42084</v>
      </c>
      <c r="I134" s="85" t="s">
        <v>618</v>
      </c>
      <c r="J134" s="81" t="s">
        <v>378</v>
      </c>
      <c r="K134" s="76"/>
      <c r="L134" s="94">
        <v>54.01</v>
      </c>
      <c r="M134" s="174"/>
    </row>
    <row r="135" spans="1:13" ht="63.75">
      <c r="A135" s="128" t="s">
        <v>277</v>
      </c>
      <c r="B135" s="129" t="s">
        <v>609</v>
      </c>
      <c r="C135" s="53" t="s">
        <v>279</v>
      </c>
      <c r="D135" s="81" t="s">
        <v>620</v>
      </c>
      <c r="E135" s="82">
        <v>42080</v>
      </c>
      <c r="F135" s="85" t="s">
        <v>621</v>
      </c>
      <c r="G135" s="107">
        <v>42081</v>
      </c>
      <c r="H135" s="107">
        <v>42081</v>
      </c>
      <c r="I135" s="85" t="s">
        <v>622</v>
      </c>
      <c r="J135" s="81" t="s">
        <v>343</v>
      </c>
      <c r="K135" s="76"/>
      <c r="L135" s="94">
        <v>17.52</v>
      </c>
      <c r="M135" s="174"/>
    </row>
    <row r="136" spans="1:13">
      <c r="A136" s="128" t="s">
        <v>552</v>
      </c>
      <c r="B136" s="129" t="s">
        <v>154</v>
      </c>
      <c r="C136" s="53" t="s">
        <v>155</v>
      </c>
      <c r="D136" s="238" t="s">
        <v>623</v>
      </c>
      <c r="E136" s="240">
        <v>42086</v>
      </c>
      <c r="F136" s="85" t="s">
        <v>624</v>
      </c>
      <c r="G136" s="107">
        <v>42091</v>
      </c>
      <c r="H136" s="107">
        <v>42091</v>
      </c>
      <c r="I136" s="85" t="s">
        <v>541</v>
      </c>
      <c r="J136" s="81" t="s">
        <v>378</v>
      </c>
      <c r="K136" s="94"/>
      <c r="L136" s="94">
        <v>54.01</v>
      </c>
      <c r="M136" s="237" t="s">
        <v>556</v>
      </c>
    </row>
    <row r="137" spans="1:13">
      <c r="A137" s="128" t="s">
        <v>543</v>
      </c>
      <c r="B137" s="129" t="s">
        <v>154</v>
      </c>
      <c r="C137" s="53" t="s">
        <v>155</v>
      </c>
      <c r="D137" s="238"/>
      <c r="E137" s="238"/>
      <c r="F137" s="85" t="s">
        <v>624</v>
      </c>
      <c r="G137" s="107">
        <v>42091</v>
      </c>
      <c r="H137" s="107">
        <v>42091</v>
      </c>
      <c r="I137" s="85" t="s">
        <v>541</v>
      </c>
      <c r="J137" s="81" t="s">
        <v>378</v>
      </c>
      <c r="K137" s="94"/>
      <c r="L137" s="94">
        <v>54.01</v>
      </c>
      <c r="M137" s="237"/>
    </row>
    <row r="138" spans="1:13">
      <c r="A138" s="128" t="s">
        <v>557</v>
      </c>
      <c r="B138" s="129" t="s">
        <v>115</v>
      </c>
      <c r="C138" s="53" t="s">
        <v>116</v>
      </c>
      <c r="D138" s="238"/>
      <c r="E138" s="238"/>
      <c r="F138" s="85" t="s">
        <v>624</v>
      </c>
      <c r="G138" s="107">
        <v>42091</v>
      </c>
      <c r="H138" s="107">
        <v>42091</v>
      </c>
      <c r="I138" s="85" t="s">
        <v>541</v>
      </c>
      <c r="J138" s="81" t="s">
        <v>378</v>
      </c>
      <c r="K138" s="94"/>
      <c r="L138" s="94">
        <v>54.01</v>
      </c>
      <c r="M138" s="237"/>
    </row>
    <row r="139" spans="1:13">
      <c r="A139" s="128" t="s">
        <v>564</v>
      </c>
      <c r="B139" s="129" t="s">
        <v>565</v>
      </c>
      <c r="C139" s="53" t="s">
        <v>158</v>
      </c>
      <c r="D139" s="238"/>
      <c r="E139" s="238"/>
      <c r="F139" s="85" t="s">
        <v>624</v>
      </c>
      <c r="G139" s="107">
        <v>42091</v>
      </c>
      <c r="H139" s="107">
        <v>42091</v>
      </c>
      <c r="I139" s="85" t="s">
        <v>541</v>
      </c>
      <c r="J139" s="81" t="s">
        <v>378</v>
      </c>
      <c r="K139" s="94"/>
      <c r="L139" s="94">
        <v>54.01</v>
      </c>
      <c r="M139" s="237"/>
    </row>
    <row r="140" spans="1:13" ht="25.5">
      <c r="A140" s="128" t="s">
        <v>625</v>
      </c>
      <c r="B140" s="129" t="s">
        <v>166</v>
      </c>
      <c r="C140" s="53" t="s">
        <v>167</v>
      </c>
      <c r="D140" s="81" t="s">
        <v>354</v>
      </c>
      <c r="E140" s="82">
        <v>42059</v>
      </c>
      <c r="F140" s="85" t="s">
        <v>626</v>
      </c>
      <c r="G140" s="107">
        <v>42088</v>
      </c>
      <c r="H140" s="107">
        <v>42089</v>
      </c>
      <c r="I140" s="85" t="s">
        <v>627</v>
      </c>
      <c r="J140" s="81" t="s">
        <v>628</v>
      </c>
      <c r="K140" s="76"/>
      <c r="L140" s="94">
        <v>71.53</v>
      </c>
      <c r="M140" s="174"/>
    </row>
    <row r="141" spans="1:13" ht="25.5">
      <c r="A141" s="128" t="s">
        <v>629</v>
      </c>
      <c r="B141" s="129" t="s">
        <v>630</v>
      </c>
      <c r="C141" s="53" t="s">
        <v>631</v>
      </c>
      <c r="D141" s="238" t="s">
        <v>632</v>
      </c>
      <c r="E141" s="240">
        <v>42088</v>
      </c>
      <c r="F141" s="241" t="s">
        <v>633</v>
      </c>
      <c r="G141" s="242">
        <v>42093</v>
      </c>
      <c r="H141" s="242">
        <v>42094</v>
      </c>
      <c r="I141" s="85" t="s">
        <v>634</v>
      </c>
      <c r="J141" s="81" t="s">
        <v>628</v>
      </c>
      <c r="K141" s="94"/>
      <c r="L141" s="94">
        <v>71.53</v>
      </c>
      <c r="M141" s="237"/>
    </row>
    <row r="142" spans="1:13" ht="25.5">
      <c r="A142" s="128" t="s">
        <v>635</v>
      </c>
      <c r="B142" s="129" t="s">
        <v>636</v>
      </c>
      <c r="C142" s="53" t="s">
        <v>637</v>
      </c>
      <c r="D142" s="238"/>
      <c r="E142" s="238"/>
      <c r="F142" s="241"/>
      <c r="G142" s="242"/>
      <c r="H142" s="242"/>
      <c r="I142" s="85" t="s">
        <v>634</v>
      </c>
      <c r="J142" s="81" t="s">
        <v>628</v>
      </c>
      <c r="K142" s="94"/>
      <c r="L142" s="94">
        <v>71.53</v>
      </c>
      <c r="M142" s="237"/>
    </row>
    <row r="143" spans="1:13" ht="25.5">
      <c r="A143" s="128" t="s">
        <v>331</v>
      </c>
      <c r="B143" s="129" t="s">
        <v>79</v>
      </c>
      <c r="C143" s="53" t="s">
        <v>80</v>
      </c>
      <c r="D143" s="238" t="s">
        <v>638</v>
      </c>
      <c r="E143" s="82">
        <v>42088</v>
      </c>
      <c r="F143" s="85" t="s">
        <v>639</v>
      </c>
      <c r="G143" s="107">
        <v>42093</v>
      </c>
      <c r="H143" s="107">
        <v>42093</v>
      </c>
      <c r="I143" s="85" t="s">
        <v>627</v>
      </c>
      <c r="J143" s="81" t="s">
        <v>343</v>
      </c>
      <c r="K143" s="76"/>
      <c r="L143" s="94">
        <v>71.53</v>
      </c>
      <c r="M143" s="174"/>
    </row>
    <row r="144" spans="1:13" ht="38.25">
      <c r="A144" s="128" t="s">
        <v>490</v>
      </c>
      <c r="B144" s="129" t="s">
        <v>491</v>
      </c>
      <c r="C144" s="53" t="s">
        <v>492</v>
      </c>
      <c r="D144" s="238"/>
      <c r="E144" s="82">
        <v>42088</v>
      </c>
      <c r="F144" s="85" t="s">
        <v>640</v>
      </c>
      <c r="G144" s="107">
        <v>42093</v>
      </c>
      <c r="H144" s="107">
        <v>42093</v>
      </c>
      <c r="I144" s="85" t="s">
        <v>634</v>
      </c>
      <c r="J144" s="81" t="s">
        <v>343</v>
      </c>
      <c r="K144" s="76"/>
      <c r="L144" s="94">
        <v>17.52</v>
      </c>
      <c r="M144" s="174"/>
    </row>
    <row r="145" spans="1:13" ht="25.5">
      <c r="A145" s="128" t="s">
        <v>470</v>
      </c>
      <c r="B145" s="129" t="s">
        <v>471</v>
      </c>
      <c r="C145" s="53" t="s">
        <v>472</v>
      </c>
      <c r="D145" s="238"/>
      <c r="E145" s="82">
        <v>42088</v>
      </c>
      <c r="F145" s="85" t="s">
        <v>641</v>
      </c>
      <c r="G145" s="107">
        <v>42093</v>
      </c>
      <c r="H145" s="107">
        <v>42093</v>
      </c>
      <c r="I145" s="85" t="s">
        <v>634</v>
      </c>
      <c r="J145" s="81" t="s">
        <v>343</v>
      </c>
      <c r="K145" s="76"/>
      <c r="L145" s="94">
        <v>17.52</v>
      </c>
      <c r="M145" s="174"/>
    </row>
    <row r="146" spans="1:13" ht="25.5">
      <c r="A146" s="128" t="s">
        <v>642</v>
      </c>
      <c r="B146" s="129" t="s">
        <v>643</v>
      </c>
      <c r="C146" s="53" t="s">
        <v>644</v>
      </c>
      <c r="D146" s="238"/>
      <c r="E146" s="82">
        <v>42088</v>
      </c>
      <c r="F146" s="85" t="s">
        <v>645</v>
      </c>
      <c r="G146" s="107">
        <v>42093</v>
      </c>
      <c r="H146" s="107">
        <v>42093</v>
      </c>
      <c r="I146" s="85" t="s">
        <v>634</v>
      </c>
      <c r="J146" s="81" t="s">
        <v>343</v>
      </c>
      <c r="K146" s="76"/>
      <c r="L146" s="94">
        <v>17.52</v>
      </c>
      <c r="M146" s="174"/>
    </row>
    <row r="147" spans="1:13" ht="25.5">
      <c r="A147" s="128" t="s">
        <v>498</v>
      </c>
      <c r="B147" s="129" t="s">
        <v>499</v>
      </c>
      <c r="C147" s="53" t="s">
        <v>500</v>
      </c>
      <c r="D147" s="238"/>
      <c r="E147" s="82">
        <v>42088</v>
      </c>
      <c r="F147" s="85" t="s">
        <v>646</v>
      </c>
      <c r="G147" s="107">
        <v>42093</v>
      </c>
      <c r="H147" s="107">
        <v>42093</v>
      </c>
      <c r="I147" s="85" t="s">
        <v>634</v>
      </c>
      <c r="J147" s="81" t="s">
        <v>343</v>
      </c>
      <c r="K147" s="76"/>
      <c r="L147" s="94">
        <v>17.52</v>
      </c>
      <c r="M147" s="174"/>
    </row>
    <row r="148" spans="1:13" ht="25.5">
      <c r="A148" s="128" t="s">
        <v>505</v>
      </c>
      <c r="B148" s="129" t="s">
        <v>506</v>
      </c>
      <c r="C148" s="53" t="s">
        <v>507</v>
      </c>
      <c r="D148" s="238"/>
      <c r="E148" s="82">
        <v>42088</v>
      </c>
      <c r="F148" s="85" t="s">
        <v>647</v>
      </c>
      <c r="G148" s="107">
        <v>42093</v>
      </c>
      <c r="H148" s="107">
        <v>42093</v>
      </c>
      <c r="I148" s="85" t="s">
        <v>634</v>
      </c>
      <c r="J148" s="81" t="s">
        <v>343</v>
      </c>
      <c r="K148" s="76"/>
      <c r="L148" s="94">
        <v>17.52</v>
      </c>
      <c r="M148" s="174"/>
    </row>
    <row r="149" spans="1:13" ht="25.5">
      <c r="A149" s="128" t="s">
        <v>648</v>
      </c>
      <c r="B149" s="129" t="s">
        <v>482</v>
      </c>
      <c r="C149" s="53" t="s">
        <v>483</v>
      </c>
      <c r="D149" s="238"/>
      <c r="E149" s="82">
        <v>42088</v>
      </c>
      <c r="F149" s="85" t="s">
        <v>649</v>
      </c>
      <c r="G149" s="107">
        <v>42093</v>
      </c>
      <c r="H149" s="107">
        <v>42093</v>
      </c>
      <c r="I149" s="85" t="s">
        <v>634</v>
      </c>
      <c r="J149" s="81" t="s">
        <v>343</v>
      </c>
      <c r="K149" s="76"/>
      <c r="L149" s="94">
        <v>17.52</v>
      </c>
      <c r="M149" s="174"/>
    </row>
    <row r="150" spans="1:13" ht="25.5">
      <c r="A150" s="128" t="s">
        <v>485</v>
      </c>
      <c r="B150" s="129" t="s">
        <v>486</v>
      </c>
      <c r="C150" s="53" t="s">
        <v>487</v>
      </c>
      <c r="D150" s="238"/>
      <c r="E150" s="82">
        <v>42088</v>
      </c>
      <c r="F150" s="85" t="s">
        <v>650</v>
      </c>
      <c r="G150" s="107">
        <v>42093</v>
      </c>
      <c r="H150" s="107">
        <v>42093</v>
      </c>
      <c r="I150" s="85" t="s">
        <v>634</v>
      </c>
      <c r="J150" s="81" t="s">
        <v>343</v>
      </c>
      <c r="K150" s="76"/>
      <c r="L150" s="94">
        <v>17.52</v>
      </c>
      <c r="M150" s="174"/>
    </row>
    <row r="151" spans="1:13" ht="38.25">
      <c r="A151" s="128" t="s">
        <v>476</v>
      </c>
      <c r="B151" s="129" t="s">
        <v>50</v>
      </c>
      <c r="C151" s="53" t="s">
        <v>477</v>
      </c>
      <c r="D151" s="238"/>
      <c r="E151" s="82">
        <v>42088</v>
      </c>
      <c r="F151" s="85" t="s">
        <v>651</v>
      </c>
      <c r="G151" s="107">
        <v>42093</v>
      </c>
      <c r="H151" s="107">
        <v>42093</v>
      </c>
      <c r="I151" s="85" t="s">
        <v>634</v>
      </c>
      <c r="J151" s="81" t="s">
        <v>343</v>
      </c>
      <c r="K151" s="76"/>
      <c r="L151" s="94">
        <v>17.52</v>
      </c>
      <c r="M151" s="174"/>
    </row>
    <row r="152" spans="1:13" ht="25.5">
      <c r="A152" s="128" t="s">
        <v>488</v>
      </c>
      <c r="B152" s="129" t="s">
        <v>59</v>
      </c>
      <c r="C152" s="53" t="s">
        <v>489</v>
      </c>
      <c r="D152" s="238"/>
      <c r="E152" s="82">
        <v>42088</v>
      </c>
      <c r="F152" s="85" t="s">
        <v>652</v>
      </c>
      <c r="G152" s="107">
        <v>42093</v>
      </c>
      <c r="H152" s="107">
        <v>42093</v>
      </c>
      <c r="I152" s="85" t="s">
        <v>634</v>
      </c>
      <c r="J152" s="81" t="s">
        <v>343</v>
      </c>
      <c r="K152" s="76"/>
      <c r="L152" s="94">
        <v>17.52</v>
      </c>
      <c r="M152" s="174"/>
    </row>
    <row r="153" spans="1:13" ht="25.5">
      <c r="A153" s="128" t="s">
        <v>54</v>
      </c>
      <c r="B153" s="129" t="s">
        <v>55</v>
      </c>
      <c r="C153" s="53" t="s">
        <v>56</v>
      </c>
      <c r="D153" s="238"/>
      <c r="E153" s="82">
        <v>42088</v>
      </c>
      <c r="F153" s="85" t="s">
        <v>653</v>
      </c>
      <c r="G153" s="107">
        <v>42093</v>
      </c>
      <c r="H153" s="107">
        <v>42093</v>
      </c>
      <c r="I153" s="85" t="s">
        <v>634</v>
      </c>
      <c r="J153" s="81" t="s">
        <v>343</v>
      </c>
      <c r="K153" s="76"/>
      <c r="L153" s="94">
        <v>17.52</v>
      </c>
      <c r="M153" s="174"/>
    </row>
    <row r="154" spans="1:13" ht="25.5">
      <c r="A154" s="128" t="s">
        <v>502</v>
      </c>
      <c r="B154" s="129" t="s">
        <v>503</v>
      </c>
      <c r="C154" s="53" t="s">
        <v>504</v>
      </c>
      <c r="D154" s="238"/>
      <c r="E154" s="82">
        <v>42088</v>
      </c>
      <c r="F154" s="85" t="s">
        <v>654</v>
      </c>
      <c r="G154" s="107">
        <v>42093</v>
      </c>
      <c r="H154" s="107">
        <v>42093</v>
      </c>
      <c r="I154" s="85" t="s">
        <v>634</v>
      </c>
      <c r="J154" s="81" t="s">
        <v>343</v>
      </c>
      <c r="K154" s="76"/>
      <c r="L154" s="94">
        <v>17.52</v>
      </c>
      <c r="M154" s="174"/>
    </row>
    <row r="155" spans="1:13" ht="25.5">
      <c r="A155" s="128" t="s">
        <v>478</v>
      </c>
      <c r="B155" s="129" t="s">
        <v>479</v>
      </c>
      <c r="C155" s="53" t="s">
        <v>480</v>
      </c>
      <c r="D155" s="238"/>
      <c r="E155" s="82">
        <v>42088</v>
      </c>
      <c r="F155" s="85" t="s">
        <v>655</v>
      </c>
      <c r="G155" s="107">
        <v>42093</v>
      </c>
      <c r="H155" s="107">
        <v>42093</v>
      </c>
      <c r="I155" s="85" t="s">
        <v>634</v>
      </c>
      <c r="J155" s="81" t="s">
        <v>343</v>
      </c>
      <c r="K155" s="76"/>
      <c r="L155" s="94">
        <v>17.52</v>
      </c>
      <c r="M155" s="174"/>
    </row>
    <row r="156" spans="1:13" ht="38.25">
      <c r="A156" s="128" t="s">
        <v>508</v>
      </c>
      <c r="B156" s="129" t="s">
        <v>509</v>
      </c>
      <c r="C156" s="53" t="s">
        <v>510</v>
      </c>
      <c r="D156" s="238"/>
      <c r="E156" s="82">
        <v>42088</v>
      </c>
      <c r="F156" s="85" t="s">
        <v>656</v>
      </c>
      <c r="G156" s="107">
        <v>42093</v>
      </c>
      <c r="H156" s="107">
        <v>42093</v>
      </c>
      <c r="I156" s="85" t="s">
        <v>634</v>
      </c>
      <c r="J156" s="81" t="s">
        <v>343</v>
      </c>
      <c r="K156" s="76"/>
      <c r="L156" s="94">
        <v>17.52</v>
      </c>
      <c r="M156" s="174"/>
    </row>
    <row r="157" spans="1:13" ht="38.25">
      <c r="A157" s="128" t="s">
        <v>657</v>
      </c>
      <c r="B157" s="129" t="s">
        <v>658</v>
      </c>
      <c r="C157" s="53" t="s">
        <v>659</v>
      </c>
      <c r="D157" s="237" t="s">
        <v>660</v>
      </c>
      <c r="E157" s="82">
        <v>42089</v>
      </c>
      <c r="F157" s="85" t="s">
        <v>661</v>
      </c>
      <c r="G157" s="107">
        <v>42095</v>
      </c>
      <c r="H157" s="107">
        <v>42095</v>
      </c>
      <c r="I157" s="85" t="s">
        <v>662</v>
      </c>
      <c r="J157" s="81" t="s">
        <v>343</v>
      </c>
      <c r="K157" s="76"/>
      <c r="L157" s="94">
        <v>17.52</v>
      </c>
      <c r="M157" s="174"/>
    </row>
    <row r="158" spans="1:13" ht="38.25">
      <c r="A158" s="128" t="s">
        <v>657</v>
      </c>
      <c r="B158" s="129" t="s">
        <v>658</v>
      </c>
      <c r="C158" s="53" t="s">
        <v>659</v>
      </c>
      <c r="D158" s="237"/>
      <c r="E158" s="82">
        <v>42089</v>
      </c>
      <c r="F158" s="85" t="s">
        <v>663</v>
      </c>
      <c r="G158" s="107">
        <v>42101</v>
      </c>
      <c r="H158" s="107">
        <v>42101</v>
      </c>
      <c r="I158" s="85" t="s">
        <v>662</v>
      </c>
      <c r="J158" s="81" t="s">
        <v>343</v>
      </c>
      <c r="K158" s="76"/>
      <c r="L158" s="94">
        <v>17.52</v>
      </c>
      <c r="M158" s="174"/>
    </row>
    <row r="159" spans="1:13" ht="38.25">
      <c r="A159" s="128" t="s">
        <v>657</v>
      </c>
      <c r="B159" s="129" t="s">
        <v>658</v>
      </c>
      <c r="C159" s="53" t="s">
        <v>659</v>
      </c>
      <c r="D159" s="237"/>
      <c r="E159" s="82">
        <v>42089</v>
      </c>
      <c r="F159" s="85" t="s">
        <v>664</v>
      </c>
      <c r="G159" s="107">
        <v>42102</v>
      </c>
      <c r="H159" s="107">
        <v>42102</v>
      </c>
      <c r="I159" s="85" t="s">
        <v>662</v>
      </c>
      <c r="J159" s="81" t="s">
        <v>343</v>
      </c>
      <c r="K159" s="76"/>
      <c r="L159" s="94">
        <v>17.52</v>
      </c>
      <c r="M159" s="174"/>
    </row>
    <row r="160" spans="1:13" ht="25.5">
      <c r="A160" s="128" t="s">
        <v>665</v>
      </c>
      <c r="B160" s="129" t="s">
        <v>426</v>
      </c>
      <c r="C160" s="53" t="s">
        <v>427</v>
      </c>
      <c r="D160" s="237" t="s">
        <v>666</v>
      </c>
      <c r="E160" s="209">
        <v>42090</v>
      </c>
      <c r="F160" s="85" t="s">
        <v>667</v>
      </c>
      <c r="G160" s="107">
        <v>42104</v>
      </c>
      <c r="H160" s="107">
        <v>42105</v>
      </c>
      <c r="I160" s="85" t="s">
        <v>668</v>
      </c>
      <c r="J160" s="81" t="s">
        <v>628</v>
      </c>
      <c r="K160" s="94"/>
      <c r="L160" s="94"/>
      <c r="M160" s="174" t="s">
        <v>446</v>
      </c>
    </row>
    <row r="161" spans="1:13" ht="25.5">
      <c r="A161" s="128" t="s">
        <v>669</v>
      </c>
      <c r="B161" s="129" t="s">
        <v>670</v>
      </c>
      <c r="C161" s="53" t="s">
        <v>671</v>
      </c>
      <c r="D161" s="237"/>
      <c r="E161" s="209">
        <v>42090</v>
      </c>
      <c r="F161" s="85" t="s">
        <v>667</v>
      </c>
      <c r="G161" s="107">
        <v>42104</v>
      </c>
      <c r="H161" s="107">
        <v>42105</v>
      </c>
      <c r="I161" s="85" t="s">
        <v>668</v>
      </c>
      <c r="J161" s="81" t="s">
        <v>628</v>
      </c>
      <c r="K161" s="94"/>
      <c r="L161" s="94"/>
      <c r="M161" s="174" t="s">
        <v>446</v>
      </c>
    </row>
    <row r="162" spans="1:13" ht="38.25">
      <c r="A162" s="128" t="s">
        <v>672</v>
      </c>
      <c r="B162" s="129" t="s">
        <v>673</v>
      </c>
      <c r="C162" s="53" t="s">
        <v>674</v>
      </c>
      <c r="D162" s="237" t="s">
        <v>675</v>
      </c>
      <c r="E162" s="209">
        <v>42086</v>
      </c>
      <c r="F162" s="85" t="s">
        <v>676</v>
      </c>
      <c r="G162" s="107">
        <v>42100</v>
      </c>
      <c r="H162" s="107">
        <v>42101</v>
      </c>
      <c r="I162" s="85" t="s">
        <v>677</v>
      </c>
      <c r="J162" s="81" t="s">
        <v>628</v>
      </c>
      <c r="K162" s="94"/>
      <c r="L162" s="94"/>
      <c r="M162" s="174" t="s">
        <v>446</v>
      </c>
    </row>
    <row r="163" spans="1:13" ht="38.25">
      <c r="A163" s="128" t="s">
        <v>669</v>
      </c>
      <c r="B163" s="129" t="s">
        <v>670</v>
      </c>
      <c r="C163" s="53" t="s">
        <v>671</v>
      </c>
      <c r="D163" s="237"/>
      <c r="E163" s="209">
        <v>42086</v>
      </c>
      <c r="F163" s="85" t="s">
        <v>676</v>
      </c>
      <c r="G163" s="107">
        <v>42100</v>
      </c>
      <c r="H163" s="107">
        <v>42101</v>
      </c>
      <c r="I163" s="85" t="s">
        <v>677</v>
      </c>
      <c r="J163" s="81" t="s">
        <v>628</v>
      </c>
      <c r="K163" s="94"/>
      <c r="L163" s="94"/>
      <c r="M163" s="174" t="s">
        <v>446</v>
      </c>
    </row>
    <row r="164" spans="1:13" ht="25.5">
      <c r="A164" s="128" t="s">
        <v>678</v>
      </c>
      <c r="B164" s="129" t="s">
        <v>34</v>
      </c>
      <c r="C164" s="53" t="s">
        <v>35</v>
      </c>
      <c r="D164" s="238" t="s">
        <v>501</v>
      </c>
      <c r="E164" s="240">
        <v>42088</v>
      </c>
      <c r="F164" s="241" t="s">
        <v>679</v>
      </c>
      <c r="G164" s="242">
        <v>42094</v>
      </c>
      <c r="H164" s="242">
        <v>42094</v>
      </c>
      <c r="I164" s="85" t="s">
        <v>634</v>
      </c>
      <c r="J164" s="81" t="s">
        <v>343</v>
      </c>
      <c r="K164" s="76"/>
      <c r="L164" s="94">
        <v>17.52</v>
      </c>
      <c r="M164" s="174"/>
    </row>
    <row r="165" spans="1:13" ht="25.5">
      <c r="A165" s="128" t="s">
        <v>543</v>
      </c>
      <c r="B165" s="129" t="s">
        <v>154</v>
      </c>
      <c r="C165" s="53" t="s">
        <v>155</v>
      </c>
      <c r="D165" s="238"/>
      <c r="E165" s="238"/>
      <c r="F165" s="241"/>
      <c r="G165" s="242"/>
      <c r="H165" s="242"/>
      <c r="I165" s="85" t="s">
        <v>634</v>
      </c>
      <c r="J165" s="81" t="s">
        <v>343</v>
      </c>
      <c r="K165" s="76"/>
      <c r="L165" s="94">
        <v>17.52</v>
      </c>
      <c r="M165" s="174"/>
    </row>
    <row r="166" spans="1:13">
      <c r="A166" s="128" t="s">
        <v>680</v>
      </c>
      <c r="B166" s="129" t="s">
        <v>681</v>
      </c>
      <c r="C166" s="53" t="s">
        <v>682</v>
      </c>
      <c r="D166" s="237" t="s">
        <v>683</v>
      </c>
      <c r="E166" s="82">
        <v>42088</v>
      </c>
      <c r="F166" s="85" t="s">
        <v>663</v>
      </c>
      <c r="G166" s="107">
        <v>42089</v>
      </c>
      <c r="H166" s="107">
        <v>42090</v>
      </c>
      <c r="I166" s="85" t="s">
        <v>684</v>
      </c>
      <c r="J166" s="81" t="s">
        <v>343</v>
      </c>
      <c r="K166" s="76"/>
      <c r="L166" s="94">
        <v>17.52</v>
      </c>
      <c r="M166" s="184"/>
    </row>
    <row r="167" spans="1:13">
      <c r="A167" s="128" t="s">
        <v>680</v>
      </c>
      <c r="B167" s="129" t="s">
        <v>681</v>
      </c>
      <c r="C167" s="53" t="s">
        <v>682</v>
      </c>
      <c r="D167" s="237"/>
      <c r="E167" s="82">
        <v>42088</v>
      </c>
      <c r="F167" s="85" t="s">
        <v>663</v>
      </c>
      <c r="G167" s="107">
        <v>42089</v>
      </c>
      <c r="H167" s="107">
        <v>42090</v>
      </c>
      <c r="I167" s="85" t="s">
        <v>684</v>
      </c>
      <c r="J167" s="81" t="s">
        <v>343</v>
      </c>
      <c r="K167" s="76"/>
      <c r="L167" s="94">
        <v>17.52</v>
      </c>
      <c r="M167" s="184"/>
    </row>
    <row r="168" spans="1:13" ht="25.5">
      <c r="A168" s="128" t="s">
        <v>547</v>
      </c>
      <c r="B168" s="129" t="s">
        <v>94</v>
      </c>
      <c r="C168" s="53" t="s">
        <v>95</v>
      </c>
      <c r="D168" s="237" t="s">
        <v>685</v>
      </c>
      <c r="E168" s="82">
        <v>42088</v>
      </c>
      <c r="F168" s="85" t="s">
        <v>686</v>
      </c>
      <c r="G168" s="107">
        <v>42094</v>
      </c>
      <c r="H168" s="107">
        <v>42094</v>
      </c>
      <c r="I168" s="85" t="s">
        <v>634</v>
      </c>
      <c r="J168" s="81" t="s">
        <v>343</v>
      </c>
      <c r="K168" s="76"/>
      <c r="L168" s="94">
        <v>17.52</v>
      </c>
      <c r="M168" s="184"/>
    </row>
    <row r="169" spans="1:13" ht="25.5">
      <c r="A169" s="128" t="s">
        <v>494</v>
      </c>
      <c r="B169" s="129" t="s">
        <v>495</v>
      </c>
      <c r="C169" s="53" t="s">
        <v>496</v>
      </c>
      <c r="D169" s="237"/>
      <c r="E169" s="82">
        <v>42088</v>
      </c>
      <c r="F169" s="85" t="s">
        <v>687</v>
      </c>
      <c r="G169" s="107">
        <v>42094</v>
      </c>
      <c r="H169" s="107">
        <v>42094</v>
      </c>
      <c r="I169" s="85" t="s">
        <v>634</v>
      </c>
      <c r="J169" s="81" t="s">
        <v>343</v>
      </c>
      <c r="K169" s="76"/>
      <c r="L169" s="94">
        <v>17.52</v>
      </c>
      <c r="M169" s="184"/>
    </row>
    <row r="170" spans="1:13" ht="25.5">
      <c r="A170" s="128" t="s">
        <v>642</v>
      </c>
      <c r="B170" s="129" t="s">
        <v>643</v>
      </c>
      <c r="C170" s="53" t="s">
        <v>644</v>
      </c>
      <c r="D170" s="237"/>
      <c r="E170" s="82">
        <v>42088</v>
      </c>
      <c r="F170" s="85" t="s">
        <v>687</v>
      </c>
      <c r="G170" s="107">
        <v>42094</v>
      </c>
      <c r="H170" s="107">
        <v>42094</v>
      </c>
      <c r="I170" s="85" t="s">
        <v>634</v>
      </c>
      <c r="J170" s="81" t="s">
        <v>343</v>
      </c>
      <c r="K170" s="76"/>
      <c r="L170" s="94">
        <v>17.52</v>
      </c>
      <c r="M170" s="174"/>
    </row>
    <row r="171" spans="1:13" ht="25.5">
      <c r="A171" s="128" t="s">
        <v>98</v>
      </c>
      <c r="B171" s="129" t="s">
        <v>99</v>
      </c>
      <c r="C171" s="53" t="s">
        <v>100</v>
      </c>
      <c r="D171" s="237"/>
      <c r="E171" s="82">
        <v>42088</v>
      </c>
      <c r="F171" s="85" t="s">
        <v>688</v>
      </c>
      <c r="G171" s="107">
        <v>42094</v>
      </c>
      <c r="H171" s="107">
        <v>42094</v>
      </c>
      <c r="I171" s="85" t="s">
        <v>634</v>
      </c>
      <c r="J171" s="81" t="s">
        <v>343</v>
      </c>
      <c r="K171" s="76"/>
      <c r="L171" s="94">
        <v>17.52</v>
      </c>
      <c r="M171" s="174"/>
    </row>
    <row r="172" spans="1:13" ht="38.25">
      <c r="A172" s="128" t="s">
        <v>551</v>
      </c>
      <c r="B172" s="129" t="s">
        <v>103</v>
      </c>
      <c r="C172" s="53" t="s">
        <v>104</v>
      </c>
      <c r="D172" s="237"/>
      <c r="E172" s="82">
        <v>42088</v>
      </c>
      <c r="F172" s="85" t="s">
        <v>689</v>
      </c>
      <c r="G172" s="107">
        <v>42094</v>
      </c>
      <c r="H172" s="107">
        <v>42094</v>
      </c>
      <c r="I172" s="85" t="s">
        <v>634</v>
      </c>
      <c r="J172" s="81" t="s">
        <v>343</v>
      </c>
      <c r="K172" s="94"/>
      <c r="L172" s="94">
        <v>17.52</v>
      </c>
      <c r="M172" s="174"/>
    </row>
    <row r="173" spans="1:13" ht="38.25">
      <c r="A173" s="128" t="s">
        <v>672</v>
      </c>
      <c r="B173" s="129" t="s">
        <v>673</v>
      </c>
      <c r="C173" s="53" t="s">
        <v>674</v>
      </c>
      <c r="D173" s="237" t="s">
        <v>690</v>
      </c>
      <c r="E173" s="209">
        <v>42094</v>
      </c>
      <c r="F173" s="85" t="s">
        <v>676</v>
      </c>
      <c r="G173" s="107">
        <v>42107</v>
      </c>
      <c r="H173" s="107">
        <v>42108</v>
      </c>
      <c r="I173" s="85" t="s">
        <v>677</v>
      </c>
      <c r="J173" s="81" t="s">
        <v>628</v>
      </c>
      <c r="K173" s="94"/>
      <c r="L173" s="94">
        <v>71.53</v>
      </c>
      <c r="M173" s="174"/>
    </row>
    <row r="174" spans="1:13" ht="38.25">
      <c r="A174" s="128" t="s">
        <v>669</v>
      </c>
      <c r="B174" s="129" t="s">
        <v>670</v>
      </c>
      <c r="C174" s="53" t="s">
        <v>671</v>
      </c>
      <c r="D174" s="237"/>
      <c r="E174" s="209">
        <v>42094</v>
      </c>
      <c r="F174" s="85" t="s">
        <v>676</v>
      </c>
      <c r="G174" s="107">
        <v>42107</v>
      </c>
      <c r="H174" s="107">
        <v>42108</v>
      </c>
      <c r="I174" s="85" t="s">
        <v>677</v>
      </c>
      <c r="J174" s="81" t="s">
        <v>628</v>
      </c>
      <c r="K174" s="94"/>
      <c r="L174" s="94">
        <v>71.53</v>
      </c>
      <c r="M174" s="174"/>
    </row>
    <row r="175" spans="1:13" ht="25.5">
      <c r="A175" s="128" t="s">
        <v>344</v>
      </c>
      <c r="B175" s="129" t="s">
        <v>209</v>
      </c>
      <c r="C175" s="53" t="s">
        <v>210</v>
      </c>
      <c r="D175" s="53" t="s">
        <v>691</v>
      </c>
      <c r="E175" s="209">
        <v>42095</v>
      </c>
      <c r="F175" s="85" t="s">
        <v>692</v>
      </c>
      <c r="G175" s="107">
        <v>42103</v>
      </c>
      <c r="H175" s="107">
        <v>42103</v>
      </c>
      <c r="I175" s="85" t="s">
        <v>401</v>
      </c>
      <c r="J175" s="81" t="s">
        <v>343</v>
      </c>
      <c r="K175" s="84"/>
      <c r="L175" s="94">
        <v>28.78</v>
      </c>
      <c r="M175" s="174"/>
    </row>
    <row r="176" spans="1:13" ht="25.5">
      <c r="A176" s="128" t="s">
        <v>344</v>
      </c>
      <c r="B176" s="129" t="s">
        <v>209</v>
      </c>
      <c r="C176" s="53" t="s">
        <v>210</v>
      </c>
      <c r="D176" s="53" t="s">
        <v>691</v>
      </c>
      <c r="E176" s="209">
        <v>42095</v>
      </c>
      <c r="F176" s="85" t="s">
        <v>693</v>
      </c>
      <c r="G176" s="107">
        <v>42104</v>
      </c>
      <c r="H176" s="107">
        <v>42104</v>
      </c>
      <c r="I176" s="85" t="s">
        <v>401</v>
      </c>
      <c r="J176" s="81" t="s">
        <v>343</v>
      </c>
      <c r="K176" s="84"/>
      <c r="L176" s="94">
        <v>28.78</v>
      </c>
      <c r="M176" s="174"/>
    </row>
    <row r="177" spans="1:13" ht="25.5">
      <c r="A177" s="128" t="s">
        <v>344</v>
      </c>
      <c r="B177" s="129" t="s">
        <v>209</v>
      </c>
      <c r="C177" s="53" t="s">
        <v>210</v>
      </c>
      <c r="D177" s="53" t="s">
        <v>691</v>
      </c>
      <c r="E177" s="209">
        <v>42095</v>
      </c>
      <c r="F177" s="85" t="s">
        <v>663</v>
      </c>
      <c r="G177" s="107">
        <v>42105</v>
      </c>
      <c r="H177" s="107">
        <v>42105</v>
      </c>
      <c r="I177" s="85" t="s">
        <v>401</v>
      </c>
      <c r="J177" s="81" t="s">
        <v>343</v>
      </c>
      <c r="K177" s="84"/>
      <c r="L177" s="94">
        <v>28.78</v>
      </c>
      <c r="M177" s="174"/>
    </row>
    <row r="178" spans="1:13" ht="25.5">
      <c r="A178" s="128" t="s">
        <v>36</v>
      </c>
      <c r="B178" s="129" t="s">
        <v>37</v>
      </c>
      <c r="C178" s="53" t="s">
        <v>38</v>
      </c>
      <c r="D178" s="237" t="s">
        <v>694</v>
      </c>
      <c r="E178" s="209">
        <v>42101</v>
      </c>
      <c r="F178" s="85" t="s">
        <v>692</v>
      </c>
      <c r="G178" s="107">
        <v>42103</v>
      </c>
      <c r="H178" s="107">
        <v>42103</v>
      </c>
      <c r="I178" s="85" t="s">
        <v>401</v>
      </c>
      <c r="J178" s="81" t="s">
        <v>343</v>
      </c>
      <c r="K178" s="84"/>
      <c r="L178" s="94">
        <v>28.78</v>
      </c>
      <c r="M178" s="174"/>
    </row>
    <row r="179" spans="1:13" ht="25.5">
      <c r="A179" s="128" t="s">
        <v>36</v>
      </c>
      <c r="B179" s="129" t="s">
        <v>37</v>
      </c>
      <c r="C179" s="53" t="s">
        <v>38</v>
      </c>
      <c r="D179" s="237" t="s">
        <v>691</v>
      </c>
      <c r="E179" s="209">
        <v>42101</v>
      </c>
      <c r="F179" s="85" t="s">
        <v>693</v>
      </c>
      <c r="G179" s="107">
        <v>42104</v>
      </c>
      <c r="H179" s="107">
        <v>42104</v>
      </c>
      <c r="I179" s="85" t="s">
        <v>401</v>
      </c>
      <c r="J179" s="81" t="s">
        <v>343</v>
      </c>
      <c r="K179" s="84"/>
      <c r="L179" s="94">
        <v>28.78</v>
      </c>
      <c r="M179" s="174"/>
    </row>
    <row r="180" spans="1:13" ht="25.5">
      <c r="A180" s="128" t="s">
        <v>36</v>
      </c>
      <c r="B180" s="129" t="s">
        <v>37</v>
      </c>
      <c r="C180" s="53" t="s">
        <v>38</v>
      </c>
      <c r="D180" s="237" t="s">
        <v>691</v>
      </c>
      <c r="E180" s="209">
        <v>42101</v>
      </c>
      <c r="F180" s="85" t="s">
        <v>663</v>
      </c>
      <c r="G180" s="107">
        <v>42105</v>
      </c>
      <c r="H180" s="107">
        <v>42105</v>
      </c>
      <c r="I180" s="85" t="s">
        <v>401</v>
      </c>
      <c r="J180" s="81" t="s">
        <v>343</v>
      </c>
      <c r="K180" s="84"/>
      <c r="L180" s="94">
        <v>28.78</v>
      </c>
      <c r="M180" s="174"/>
    </row>
    <row r="181" spans="1:13" ht="25.5">
      <c r="A181" s="128" t="s">
        <v>695</v>
      </c>
      <c r="B181" s="129" t="s">
        <v>696</v>
      </c>
      <c r="C181" s="53" t="s">
        <v>697</v>
      </c>
      <c r="D181" s="237" t="s">
        <v>698</v>
      </c>
      <c r="E181" s="209">
        <v>42101</v>
      </c>
      <c r="F181" s="85" t="s">
        <v>692</v>
      </c>
      <c r="G181" s="107">
        <v>42103</v>
      </c>
      <c r="H181" s="107">
        <v>42103</v>
      </c>
      <c r="I181" s="85" t="s">
        <v>668</v>
      </c>
      <c r="J181" s="81" t="s">
        <v>343</v>
      </c>
      <c r="K181" s="84"/>
      <c r="L181" s="94">
        <v>17.52</v>
      </c>
      <c r="M181" s="174"/>
    </row>
    <row r="182" spans="1:13" ht="25.5">
      <c r="A182" s="128" t="s">
        <v>695</v>
      </c>
      <c r="B182" s="129" t="s">
        <v>696</v>
      </c>
      <c r="C182" s="53" t="s">
        <v>697</v>
      </c>
      <c r="D182" s="237" t="s">
        <v>691</v>
      </c>
      <c r="E182" s="209">
        <v>42101</v>
      </c>
      <c r="F182" s="85" t="s">
        <v>693</v>
      </c>
      <c r="G182" s="107">
        <v>42104</v>
      </c>
      <c r="H182" s="107">
        <v>42104</v>
      </c>
      <c r="I182" s="85" t="s">
        <v>668</v>
      </c>
      <c r="J182" s="81" t="s">
        <v>343</v>
      </c>
      <c r="K182" s="84"/>
      <c r="L182" s="94">
        <v>17.52</v>
      </c>
      <c r="M182" s="174"/>
    </row>
    <row r="183" spans="1:13" ht="25.5">
      <c r="A183" s="128" t="s">
        <v>695</v>
      </c>
      <c r="B183" s="129" t="s">
        <v>696</v>
      </c>
      <c r="C183" s="53" t="s">
        <v>697</v>
      </c>
      <c r="D183" s="237" t="s">
        <v>691</v>
      </c>
      <c r="E183" s="209">
        <v>42101</v>
      </c>
      <c r="F183" s="85" t="s">
        <v>663</v>
      </c>
      <c r="G183" s="107">
        <v>42105</v>
      </c>
      <c r="H183" s="107">
        <v>42105</v>
      </c>
      <c r="I183" s="85" t="s">
        <v>668</v>
      </c>
      <c r="J183" s="81" t="s">
        <v>343</v>
      </c>
      <c r="K183" s="84"/>
      <c r="L183" s="94">
        <v>17.52</v>
      </c>
      <c r="M183" s="174"/>
    </row>
    <row r="184" spans="1:13" ht="25.5">
      <c r="A184" s="128" t="s">
        <v>665</v>
      </c>
      <c r="B184" s="129" t="s">
        <v>426</v>
      </c>
      <c r="C184" s="53" t="s">
        <v>427</v>
      </c>
      <c r="D184" s="81" t="s">
        <v>699</v>
      </c>
      <c r="E184" s="209">
        <v>42101</v>
      </c>
      <c r="F184" s="85" t="s">
        <v>663</v>
      </c>
      <c r="G184" s="107">
        <v>42105</v>
      </c>
      <c r="H184" s="107">
        <v>42105</v>
      </c>
      <c r="I184" s="85" t="s">
        <v>668</v>
      </c>
      <c r="J184" s="81" t="s">
        <v>343</v>
      </c>
      <c r="K184" s="94"/>
      <c r="L184" s="94">
        <v>28.78</v>
      </c>
      <c r="M184" s="174"/>
    </row>
    <row r="185" spans="1:13">
      <c r="A185" s="128" t="s">
        <v>538</v>
      </c>
      <c r="B185" s="129" t="s">
        <v>264</v>
      </c>
      <c r="C185" s="53" t="s">
        <v>244</v>
      </c>
      <c r="D185" s="238" t="s">
        <v>700</v>
      </c>
      <c r="E185" s="240">
        <v>42095</v>
      </c>
      <c r="F185" s="241" t="s">
        <v>701</v>
      </c>
      <c r="G185" s="242">
        <v>42106</v>
      </c>
      <c r="H185" s="242">
        <v>42106</v>
      </c>
      <c r="I185" s="85" t="s">
        <v>541</v>
      </c>
      <c r="J185" s="81" t="s">
        <v>378</v>
      </c>
      <c r="K185" s="94"/>
      <c r="L185" s="94">
        <v>54.01</v>
      </c>
      <c r="M185" s="237" t="s">
        <v>542</v>
      </c>
    </row>
    <row r="186" spans="1:13">
      <c r="A186" s="128" t="s">
        <v>543</v>
      </c>
      <c r="B186" s="129" t="s">
        <v>154</v>
      </c>
      <c r="C186" s="53" t="s">
        <v>155</v>
      </c>
      <c r="D186" s="238"/>
      <c r="E186" s="238"/>
      <c r="F186" s="241"/>
      <c r="G186" s="242"/>
      <c r="H186" s="242"/>
      <c r="I186" s="85" t="s">
        <v>541</v>
      </c>
      <c r="J186" s="81" t="s">
        <v>378</v>
      </c>
      <c r="K186" s="94"/>
      <c r="L186" s="94">
        <v>54.01</v>
      </c>
      <c r="M186" s="237"/>
    </row>
    <row r="187" spans="1:13" ht="25.5">
      <c r="A187" s="128" t="s">
        <v>387</v>
      </c>
      <c r="B187" s="131" t="s">
        <v>388</v>
      </c>
      <c r="C187" s="111" t="s">
        <v>389</v>
      </c>
      <c r="D187" s="81" t="s">
        <v>702</v>
      </c>
      <c r="E187" s="209">
        <v>42094</v>
      </c>
      <c r="F187" s="85" t="s">
        <v>703</v>
      </c>
      <c r="G187" s="107">
        <v>42095</v>
      </c>
      <c r="H187" s="107">
        <v>42095</v>
      </c>
      <c r="I187" s="85" t="s">
        <v>704</v>
      </c>
      <c r="J187" s="81" t="s">
        <v>343</v>
      </c>
      <c r="K187" s="94"/>
      <c r="L187" s="94">
        <v>17.52</v>
      </c>
      <c r="M187" s="174"/>
    </row>
    <row r="188" spans="1:13" ht="25.5">
      <c r="A188" s="128" t="s">
        <v>552</v>
      </c>
      <c r="B188" s="129" t="s">
        <v>154</v>
      </c>
      <c r="C188" s="53" t="s">
        <v>155</v>
      </c>
      <c r="D188" s="237" t="s">
        <v>705</v>
      </c>
      <c r="E188" s="209">
        <v>42103</v>
      </c>
      <c r="F188" s="85" t="s">
        <v>563</v>
      </c>
      <c r="G188" s="107">
        <v>42105</v>
      </c>
      <c r="H188" s="107">
        <v>42105</v>
      </c>
      <c r="I188" s="85" t="s">
        <v>706</v>
      </c>
      <c r="J188" s="81" t="s">
        <v>378</v>
      </c>
      <c r="K188" s="94"/>
      <c r="L188" s="94">
        <v>54.01</v>
      </c>
      <c r="M188" s="174" t="s">
        <v>707</v>
      </c>
    </row>
    <row r="189" spans="1:13" ht="25.5">
      <c r="A189" s="128" t="s">
        <v>561</v>
      </c>
      <c r="B189" s="129" t="s">
        <v>157</v>
      </c>
      <c r="C189" s="53" t="s">
        <v>158</v>
      </c>
      <c r="D189" s="237"/>
      <c r="E189" s="209">
        <v>42103</v>
      </c>
      <c r="F189" s="85" t="s">
        <v>563</v>
      </c>
      <c r="G189" s="107">
        <v>42105</v>
      </c>
      <c r="H189" s="107">
        <v>42105</v>
      </c>
      <c r="I189" s="85" t="s">
        <v>706</v>
      </c>
      <c r="J189" s="81" t="s">
        <v>378</v>
      </c>
      <c r="K189" s="84"/>
      <c r="L189" s="94">
        <v>54.01</v>
      </c>
      <c r="M189" s="174" t="s">
        <v>707</v>
      </c>
    </row>
    <row r="190" spans="1:13" ht="25.5">
      <c r="A190" s="128" t="s">
        <v>564</v>
      </c>
      <c r="B190" s="129" t="s">
        <v>565</v>
      </c>
      <c r="C190" s="53" t="s">
        <v>158</v>
      </c>
      <c r="D190" s="237"/>
      <c r="E190" s="209">
        <v>42103</v>
      </c>
      <c r="F190" s="85" t="s">
        <v>563</v>
      </c>
      <c r="G190" s="107">
        <v>42105</v>
      </c>
      <c r="H190" s="107">
        <v>42105</v>
      </c>
      <c r="I190" s="85" t="s">
        <v>706</v>
      </c>
      <c r="J190" s="81" t="s">
        <v>378</v>
      </c>
      <c r="K190" s="84"/>
      <c r="L190" s="94">
        <v>54.01</v>
      </c>
      <c r="M190" s="174" t="s">
        <v>707</v>
      </c>
    </row>
    <row r="191" spans="1:13" ht="25.5">
      <c r="A191" s="128" t="s">
        <v>558</v>
      </c>
      <c r="B191" s="129" t="s">
        <v>559</v>
      </c>
      <c r="C191" s="53" t="s">
        <v>560</v>
      </c>
      <c r="D191" s="237"/>
      <c r="E191" s="209">
        <v>42103</v>
      </c>
      <c r="F191" s="85" t="s">
        <v>563</v>
      </c>
      <c r="G191" s="107">
        <v>42105</v>
      </c>
      <c r="H191" s="107">
        <v>42105</v>
      </c>
      <c r="I191" s="85" t="s">
        <v>706</v>
      </c>
      <c r="J191" s="81" t="s">
        <v>378</v>
      </c>
      <c r="K191" s="84"/>
      <c r="L191" s="94">
        <v>54.01</v>
      </c>
      <c r="M191" s="174" t="s">
        <v>707</v>
      </c>
    </row>
    <row r="192" spans="1:13" ht="25.5">
      <c r="A192" s="128" t="s">
        <v>642</v>
      </c>
      <c r="B192" s="129" t="s">
        <v>643</v>
      </c>
      <c r="C192" s="53" t="s">
        <v>644</v>
      </c>
      <c r="D192" s="81" t="s">
        <v>708</v>
      </c>
      <c r="E192" s="82">
        <v>42102</v>
      </c>
      <c r="F192" s="85" t="s">
        <v>709</v>
      </c>
      <c r="G192" s="107">
        <v>42103</v>
      </c>
      <c r="H192" s="107">
        <v>42103</v>
      </c>
      <c r="I192" s="85" t="s">
        <v>710</v>
      </c>
      <c r="J192" s="81" t="s">
        <v>343</v>
      </c>
      <c r="K192" s="76"/>
      <c r="L192" s="94">
        <v>17.52</v>
      </c>
      <c r="M192" s="174"/>
    </row>
    <row r="193" spans="1:13" ht="38.25">
      <c r="A193" s="128" t="s">
        <v>711</v>
      </c>
      <c r="B193" s="129" t="s">
        <v>712</v>
      </c>
      <c r="C193" s="53" t="s">
        <v>713</v>
      </c>
      <c r="D193" s="81" t="s">
        <v>714</v>
      </c>
      <c r="E193" s="82">
        <v>42104</v>
      </c>
      <c r="F193" s="85" t="s">
        <v>715</v>
      </c>
      <c r="G193" s="107">
        <v>42121</v>
      </c>
      <c r="H193" s="107">
        <v>42121</v>
      </c>
      <c r="I193" s="85" t="s">
        <v>716</v>
      </c>
      <c r="J193" s="81" t="s">
        <v>343</v>
      </c>
      <c r="K193" s="76"/>
      <c r="L193" s="94">
        <v>17.52</v>
      </c>
      <c r="M193" s="174"/>
    </row>
    <row r="194" spans="1:13" ht="38.25">
      <c r="A194" s="128" t="s">
        <v>711</v>
      </c>
      <c r="B194" s="129" t="s">
        <v>712</v>
      </c>
      <c r="C194" s="53" t="s">
        <v>713</v>
      </c>
      <c r="D194" s="81" t="s">
        <v>717</v>
      </c>
      <c r="E194" s="82">
        <v>42104</v>
      </c>
      <c r="F194" s="85" t="s">
        <v>718</v>
      </c>
      <c r="G194" s="107">
        <v>42104</v>
      </c>
      <c r="H194" s="107">
        <v>42104</v>
      </c>
      <c r="I194" s="85" t="s">
        <v>716</v>
      </c>
      <c r="J194" s="81" t="s">
        <v>343</v>
      </c>
      <c r="K194" s="76"/>
      <c r="L194" s="94">
        <v>17.52</v>
      </c>
      <c r="M194" s="174"/>
    </row>
    <row r="195" spans="1:13" ht="38.25">
      <c r="A195" s="128" t="s">
        <v>711</v>
      </c>
      <c r="B195" s="129" t="s">
        <v>712</v>
      </c>
      <c r="C195" s="53" t="s">
        <v>713</v>
      </c>
      <c r="D195" s="81" t="s">
        <v>719</v>
      </c>
      <c r="E195" s="82">
        <v>42104</v>
      </c>
      <c r="F195" s="85" t="s">
        <v>720</v>
      </c>
      <c r="G195" s="107">
        <v>42108</v>
      </c>
      <c r="H195" s="107">
        <v>42108</v>
      </c>
      <c r="I195" s="85" t="s">
        <v>716</v>
      </c>
      <c r="J195" s="81" t="s">
        <v>343</v>
      </c>
      <c r="K195" s="76"/>
      <c r="L195" s="94">
        <v>17.52</v>
      </c>
      <c r="M195" s="174"/>
    </row>
    <row r="196" spans="1:13" ht="38.25">
      <c r="A196" s="128" t="s">
        <v>711</v>
      </c>
      <c r="B196" s="129" t="s">
        <v>712</v>
      </c>
      <c r="C196" s="53" t="s">
        <v>713</v>
      </c>
      <c r="D196" s="81" t="s">
        <v>721</v>
      </c>
      <c r="E196" s="82">
        <v>42104</v>
      </c>
      <c r="F196" s="85" t="s">
        <v>722</v>
      </c>
      <c r="G196" s="107">
        <v>42111</v>
      </c>
      <c r="H196" s="107">
        <v>42111</v>
      </c>
      <c r="I196" s="85" t="s">
        <v>716</v>
      </c>
      <c r="J196" s="81" t="s">
        <v>343</v>
      </c>
      <c r="K196" s="76"/>
      <c r="L196" s="94">
        <v>17.52</v>
      </c>
      <c r="M196" s="174"/>
    </row>
    <row r="197" spans="1:13" ht="38.25">
      <c r="A197" s="128" t="s">
        <v>711</v>
      </c>
      <c r="B197" s="129" t="s">
        <v>712</v>
      </c>
      <c r="C197" s="53" t="s">
        <v>713</v>
      </c>
      <c r="D197" s="81" t="s">
        <v>723</v>
      </c>
      <c r="E197" s="82">
        <v>42104</v>
      </c>
      <c r="F197" s="85" t="s">
        <v>722</v>
      </c>
      <c r="G197" s="107">
        <v>42116</v>
      </c>
      <c r="H197" s="107">
        <v>42116</v>
      </c>
      <c r="I197" s="85" t="s">
        <v>716</v>
      </c>
      <c r="J197" s="81" t="s">
        <v>343</v>
      </c>
      <c r="K197" s="76"/>
      <c r="L197" s="94">
        <v>17.52</v>
      </c>
      <c r="M197" s="174"/>
    </row>
    <row r="198" spans="1:13" ht="38.25">
      <c r="A198" s="128" t="s">
        <v>606</v>
      </c>
      <c r="B198" s="129" t="s">
        <v>607</v>
      </c>
      <c r="C198" s="53" t="s">
        <v>608</v>
      </c>
      <c r="D198" s="81" t="s">
        <v>724</v>
      </c>
      <c r="E198" s="82">
        <v>42104</v>
      </c>
      <c r="F198" s="85" t="s">
        <v>725</v>
      </c>
      <c r="G198" s="107">
        <v>42104</v>
      </c>
      <c r="H198" s="107">
        <v>42104</v>
      </c>
      <c r="I198" s="85" t="s">
        <v>726</v>
      </c>
      <c r="J198" s="81" t="s">
        <v>343</v>
      </c>
      <c r="K198" s="76"/>
      <c r="L198" s="94">
        <v>17.52</v>
      </c>
      <c r="M198" s="174"/>
    </row>
    <row r="199" spans="1:13" ht="25.5">
      <c r="A199" s="128" t="s">
        <v>727</v>
      </c>
      <c r="B199" s="129" t="s">
        <v>366</v>
      </c>
      <c r="C199" s="53" t="s">
        <v>202</v>
      </c>
      <c r="D199" s="81" t="s">
        <v>728</v>
      </c>
      <c r="E199" s="82">
        <v>42107</v>
      </c>
      <c r="F199" s="85" t="s">
        <v>729</v>
      </c>
      <c r="G199" s="107">
        <v>42116</v>
      </c>
      <c r="H199" s="107">
        <v>42116</v>
      </c>
      <c r="I199" s="85" t="s">
        <v>730</v>
      </c>
      <c r="J199" s="81" t="s">
        <v>343</v>
      </c>
      <c r="K199" s="76"/>
      <c r="L199" s="94">
        <v>17.52</v>
      </c>
      <c r="M199" s="174"/>
    </row>
    <row r="200" spans="1:13" ht="25.5">
      <c r="A200" s="128" t="s">
        <v>379</v>
      </c>
      <c r="B200" s="129" t="s">
        <v>380</v>
      </c>
      <c r="C200" s="53" t="s">
        <v>381</v>
      </c>
      <c r="D200" s="81" t="s">
        <v>728</v>
      </c>
      <c r="E200" s="82">
        <v>42107</v>
      </c>
      <c r="F200" s="85" t="s">
        <v>729</v>
      </c>
      <c r="G200" s="107">
        <v>42116</v>
      </c>
      <c r="H200" s="107">
        <v>42116</v>
      </c>
      <c r="I200" s="85" t="s">
        <v>730</v>
      </c>
      <c r="J200" s="81" t="s">
        <v>343</v>
      </c>
      <c r="K200" s="76"/>
      <c r="L200" s="94">
        <v>17.52</v>
      </c>
      <c r="M200" s="174"/>
    </row>
    <row r="201" spans="1:13" ht="25.5">
      <c r="A201" s="128" t="s">
        <v>731</v>
      </c>
      <c r="B201" s="129" t="s">
        <v>195</v>
      </c>
      <c r="C201" s="53" t="s">
        <v>292</v>
      </c>
      <c r="D201" s="81" t="s">
        <v>728</v>
      </c>
      <c r="E201" s="82">
        <v>42107</v>
      </c>
      <c r="F201" s="85" t="s">
        <v>729</v>
      </c>
      <c r="G201" s="107">
        <v>42116</v>
      </c>
      <c r="H201" s="107">
        <v>42116</v>
      </c>
      <c r="I201" s="85" t="s">
        <v>730</v>
      </c>
      <c r="J201" s="81" t="s">
        <v>343</v>
      </c>
      <c r="K201" s="76"/>
      <c r="L201" s="94">
        <v>17.52</v>
      </c>
      <c r="M201" s="174"/>
    </row>
    <row r="202" spans="1:13" ht="25.5">
      <c r="A202" s="128" t="s">
        <v>727</v>
      </c>
      <c r="B202" s="129" t="s">
        <v>366</v>
      </c>
      <c r="C202" s="53" t="s">
        <v>202</v>
      </c>
      <c r="D202" s="81" t="s">
        <v>728</v>
      </c>
      <c r="E202" s="82">
        <v>42107</v>
      </c>
      <c r="F202" s="85" t="s">
        <v>732</v>
      </c>
      <c r="G202" s="107">
        <v>42118</v>
      </c>
      <c r="H202" s="107">
        <v>42118</v>
      </c>
      <c r="I202" s="85" t="s">
        <v>730</v>
      </c>
      <c r="J202" s="81" t="s">
        <v>343</v>
      </c>
      <c r="K202" s="76"/>
      <c r="L202" s="94">
        <v>17.52</v>
      </c>
      <c r="M202" s="174"/>
    </row>
    <row r="203" spans="1:13" ht="25.5">
      <c r="A203" s="128" t="s">
        <v>731</v>
      </c>
      <c r="B203" s="129" t="s">
        <v>195</v>
      </c>
      <c r="C203" s="53" t="s">
        <v>292</v>
      </c>
      <c r="D203" s="81" t="s">
        <v>728</v>
      </c>
      <c r="E203" s="82">
        <v>42107</v>
      </c>
      <c r="F203" s="85" t="s">
        <v>732</v>
      </c>
      <c r="G203" s="107">
        <v>42122</v>
      </c>
      <c r="H203" s="107">
        <v>42122</v>
      </c>
      <c r="I203" s="85" t="s">
        <v>730</v>
      </c>
      <c r="J203" s="81" t="s">
        <v>343</v>
      </c>
      <c r="K203" s="76"/>
      <c r="L203" s="94">
        <v>17.52</v>
      </c>
      <c r="M203" s="174"/>
    </row>
    <row r="204" spans="1:13" ht="25.5">
      <c r="A204" s="128" t="s">
        <v>727</v>
      </c>
      <c r="B204" s="129" t="s">
        <v>366</v>
      </c>
      <c r="C204" s="53" t="s">
        <v>202</v>
      </c>
      <c r="D204" s="81" t="s">
        <v>728</v>
      </c>
      <c r="E204" s="82">
        <v>42107</v>
      </c>
      <c r="F204" s="85" t="s">
        <v>732</v>
      </c>
      <c r="G204" s="107" t="s">
        <v>733</v>
      </c>
      <c r="H204" s="107">
        <v>42123</v>
      </c>
      <c r="I204" s="85" t="s">
        <v>730</v>
      </c>
      <c r="J204" s="81" t="s">
        <v>343</v>
      </c>
      <c r="K204" s="76"/>
      <c r="L204" s="94">
        <v>17.52</v>
      </c>
      <c r="M204" s="174"/>
    </row>
    <row r="205" spans="1:13" ht="25.5">
      <c r="A205" s="128" t="s">
        <v>731</v>
      </c>
      <c r="B205" s="129" t="s">
        <v>195</v>
      </c>
      <c r="C205" s="53" t="s">
        <v>292</v>
      </c>
      <c r="D205" s="81" t="s">
        <v>728</v>
      </c>
      <c r="E205" s="82">
        <v>42107</v>
      </c>
      <c r="F205" s="85" t="s">
        <v>734</v>
      </c>
      <c r="G205" s="107">
        <v>42124</v>
      </c>
      <c r="H205" s="107">
        <v>42124</v>
      </c>
      <c r="I205" s="85" t="s">
        <v>730</v>
      </c>
      <c r="J205" s="81" t="s">
        <v>343</v>
      </c>
      <c r="K205" s="76"/>
      <c r="L205" s="94">
        <v>17.52</v>
      </c>
      <c r="M205" s="174"/>
    </row>
    <row r="206" spans="1:13" ht="38.25">
      <c r="A206" s="128" t="s">
        <v>642</v>
      </c>
      <c r="B206" s="129" t="s">
        <v>643</v>
      </c>
      <c r="C206" s="53" t="s">
        <v>644</v>
      </c>
      <c r="D206" s="81" t="s">
        <v>735</v>
      </c>
      <c r="E206" s="82">
        <v>42114</v>
      </c>
      <c r="F206" s="85" t="s">
        <v>736</v>
      </c>
      <c r="G206" s="107">
        <v>42122</v>
      </c>
      <c r="H206" s="107">
        <v>42123</v>
      </c>
      <c r="I206" s="85" t="s">
        <v>737</v>
      </c>
      <c r="J206" s="81" t="s">
        <v>378</v>
      </c>
      <c r="K206" s="76"/>
      <c r="L206" s="94">
        <v>17.52</v>
      </c>
      <c r="M206" s="174" t="s">
        <v>738</v>
      </c>
    </row>
    <row r="207" spans="1:13" ht="38.25">
      <c r="A207" s="128" t="s">
        <v>642</v>
      </c>
      <c r="B207" s="129" t="s">
        <v>643</v>
      </c>
      <c r="C207" s="53" t="s">
        <v>644</v>
      </c>
      <c r="D207" s="81" t="s">
        <v>739</v>
      </c>
      <c r="E207" s="82">
        <v>42109</v>
      </c>
      <c r="F207" s="85" t="s">
        <v>740</v>
      </c>
      <c r="G207" s="107">
        <v>42120</v>
      </c>
      <c r="H207" s="107">
        <v>42122</v>
      </c>
      <c r="I207" s="85" t="s">
        <v>737</v>
      </c>
      <c r="J207" s="81" t="s">
        <v>356</v>
      </c>
      <c r="K207" s="76"/>
      <c r="L207" s="94">
        <v>403.52</v>
      </c>
      <c r="M207" s="174" t="s">
        <v>346</v>
      </c>
    </row>
    <row r="208" spans="1:13" ht="38.25">
      <c r="A208" s="128" t="s">
        <v>417</v>
      </c>
      <c r="B208" s="129" t="s">
        <v>418</v>
      </c>
      <c r="C208" s="53" t="s">
        <v>419</v>
      </c>
      <c r="D208" s="81" t="s">
        <v>739</v>
      </c>
      <c r="E208" s="82">
        <v>42109</v>
      </c>
      <c r="F208" s="85" t="s">
        <v>740</v>
      </c>
      <c r="G208" s="107">
        <v>42120</v>
      </c>
      <c r="H208" s="107">
        <v>42124</v>
      </c>
      <c r="I208" s="85" t="s">
        <v>737</v>
      </c>
      <c r="J208" s="81" t="s">
        <v>465</v>
      </c>
      <c r="K208" s="76"/>
      <c r="L208" s="94">
        <v>754.4</v>
      </c>
      <c r="M208" s="174" t="s">
        <v>346</v>
      </c>
    </row>
    <row r="209" spans="1:13" ht="38.25">
      <c r="A209" s="128" t="s">
        <v>326</v>
      </c>
      <c r="B209" s="129" t="s">
        <v>29</v>
      </c>
      <c r="C209" s="53" t="s">
        <v>30</v>
      </c>
      <c r="D209" s="81" t="s">
        <v>741</v>
      </c>
      <c r="E209" s="82">
        <v>42108</v>
      </c>
      <c r="F209" s="85" t="s">
        <v>740</v>
      </c>
      <c r="G209" s="107">
        <v>42123</v>
      </c>
      <c r="H209" s="107">
        <v>42124</v>
      </c>
      <c r="I209" s="85" t="s">
        <v>742</v>
      </c>
      <c r="J209" s="81" t="s">
        <v>605</v>
      </c>
      <c r="K209" s="76"/>
      <c r="L209" s="94">
        <v>228.08</v>
      </c>
      <c r="M209" s="174" t="s">
        <v>346</v>
      </c>
    </row>
    <row r="210" spans="1:13" ht="63.75">
      <c r="A210" s="128" t="s">
        <v>678</v>
      </c>
      <c r="B210" s="129" t="s">
        <v>34</v>
      </c>
      <c r="C210" s="53" t="s">
        <v>35</v>
      </c>
      <c r="D210" s="81" t="s">
        <v>743</v>
      </c>
      <c r="E210" s="82">
        <v>42114</v>
      </c>
      <c r="F210" s="85" t="s">
        <v>744</v>
      </c>
      <c r="G210" s="107">
        <v>42128</v>
      </c>
      <c r="H210" s="107">
        <v>42131</v>
      </c>
      <c r="I210" s="85" t="s">
        <v>745</v>
      </c>
      <c r="J210" s="81" t="s">
        <v>402</v>
      </c>
      <c r="K210" s="76"/>
      <c r="L210" s="94">
        <v>179.55</v>
      </c>
      <c r="M210" s="174"/>
    </row>
    <row r="211" spans="1:13" ht="63.75">
      <c r="A211" s="128" t="s">
        <v>543</v>
      </c>
      <c r="B211" s="129" t="s">
        <v>154</v>
      </c>
      <c r="C211" s="53" t="s">
        <v>155</v>
      </c>
      <c r="D211" s="81" t="s">
        <v>743</v>
      </c>
      <c r="E211" s="82">
        <v>42114</v>
      </c>
      <c r="F211" s="85" t="s">
        <v>744</v>
      </c>
      <c r="G211" s="107">
        <v>42128</v>
      </c>
      <c r="H211" s="107">
        <v>42131</v>
      </c>
      <c r="I211" s="85" t="s">
        <v>745</v>
      </c>
      <c r="J211" s="81" t="s">
        <v>402</v>
      </c>
      <c r="K211" s="76"/>
      <c r="L211" s="94">
        <v>179.55</v>
      </c>
      <c r="M211" s="174"/>
    </row>
    <row r="212" spans="1:13" ht="76.5">
      <c r="A212" s="128" t="s">
        <v>344</v>
      </c>
      <c r="B212" s="129" t="s">
        <v>209</v>
      </c>
      <c r="C212" s="53" t="s">
        <v>210</v>
      </c>
      <c r="D212" s="53" t="s">
        <v>746</v>
      </c>
      <c r="E212" s="209">
        <v>42111</v>
      </c>
      <c r="F212" s="85" t="s">
        <v>747</v>
      </c>
      <c r="G212" s="107">
        <v>42116</v>
      </c>
      <c r="H212" s="107">
        <v>42118</v>
      </c>
      <c r="I212" s="85" t="s">
        <v>748</v>
      </c>
      <c r="J212" s="81" t="s">
        <v>356</v>
      </c>
      <c r="K212" s="94"/>
      <c r="L212" s="94">
        <v>495.49</v>
      </c>
      <c r="M212" s="174" t="s">
        <v>749</v>
      </c>
    </row>
    <row r="213" spans="1:13" ht="25.5">
      <c r="A213" s="128" t="s">
        <v>572</v>
      </c>
      <c r="B213" s="129" t="s">
        <v>573</v>
      </c>
      <c r="C213" s="53" t="s">
        <v>574</v>
      </c>
      <c r="D213" s="53" t="s">
        <v>750</v>
      </c>
      <c r="E213" s="209">
        <v>42111</v>
      </c>
      <c r="F213" s="85" t="s">
        <v>751</v>
      </c>
      <c r="G213" s="107">
        <v>42142</v>
      </c>
      <c r="H213" s="107">
        <v>42143</v>
      </c>
      <c r="I213" s="108" t="s">
        <v>752</v>
      </c>
      <c r="J213" s="81" t="s">
        <v>605</v>
      </c>
      <c r="K213" s="94"/>
      <c r="L213" s="94">
        <v>71.53</v>
      </c>
      <c r="M213" s="174"/>
    </row>
    <row r="214" spans="1:13">
      <c r="A214" s="128" t="s">
        <v>619</v>
      </c>
      <c r="B214" s="129" t="s">
        <v>147</v>
      </c>
      <c r="C214" s="53" t="s">
        <v>158</v>
      </c>
      <c r="D214" s="238" t="s">
        <v>753</v>
      </c>
      <c r="E214" s="240">
        <v>42110</v>
      </c>
      <c r="F214" s="241" t="s">
        <v>754</v>
      </c>
      <c r="G214" s="242">
        <v>42119</v>
      </c>
      <c r="H214" s="242">
        <v>42119</v>
      </c>
      <c r="I214" s="85" t="s">
        <v>541</v>
      </c>
      <c r="J214" s="81" t="s">
        <v>378</v>
      </c>
      <c r="K214" s="94"/>
      <c r="L214" s="94">
        <v>54.01</v>
      </c>
      <c r="M214" s="237" t="s">
        <v>755</v>
      </c>
    </row>
    <row r="215" spans="1:13">
      <c r="A215" s="128" t="s">
        <v>543</v>
      </c>
      <c r="B215" s="129" t="s">
        <v>154</v>
      </c>
      <c r="C215" s="53" t="s">
        <v>155</v>
      </c>
      <c r="D215" s="238"/>
      <c r="E215" s="240"/>
      <c r="F215" s="241"/>
      <c r="G215" s="242"/>
      <c r="H215" s="242"/>
      <c r="I215" s="85" t="s">
        <v>541</v>
      </c>
      <c r="J215" s="81" t="s">
        <v>378</v>
      </c>
      <c r="K215" s="94"/>
      <c r="L215" s="94">
        <v>54.01</v>
      </c>
      <c r="M215" s="237"/>
    </row>
    <row r="216" spans="1:13">
      <c r="A216" s="128" t="s">
        <v>557</v>
      </c>
      <c r="B216" s="129" t="s">
        <v>115</v>
      </c>
      <c r="C216" s="53" t="s">
        <v>116</v>
      </c>
      <c r="D216" s="238"/>
      <c r="E216" s="240"/>
      <c r="F216" s="241"/>
      <c r="G216" s="242"/>
      <c r="H216" s="242"/>
      <c r="I216" s="85" t="s">
        <v>541</v>
      </c>
      <c r="J216" s="81" t="s">
        <v>378</v>
      </c>
      <c r="K216" s="94"/>
      <c r="L216" s="94">
        <v>54.01</v>
      </c>
      <c r="M216" s="237"/>
    </row>
    <row r="217" spans="1:13">
      <c r="A217" s="128" t="s">
        <v>566</v>
      </c>
      <c r="B217" s="129" t="s">
        <v>227</v>
      </c>
      <c r="C217" s="53" t="s">
        <v>228</v>
      </c>
      <c r="D217" s="238"/>
      <c r="E217" s="238"/>
      <c r="F217" s="241"/>
      <c r="G217" s="242"/>
      <c r="H217" s="242"/>
      <c r="I217" s="85" t="s">
        <v>541</v>
      </c>
      <c r="J217" s="81" t="s">
        <v>378</v>
      </c>
      <c r="K217" s="94"/>
      <c r="L217" s="94">
        <v>54.01</v>
      </c>
      <c r="M217" s="237"/>
    </row>
    <row r="218" spans="1:13">
      <c r="A218" s="128" t="s">
        <v>566</v>
      </c>
      <c r="B218" s="129" t="s">
        <v>227</v>
      </c>
      <c r="C218" s="53" t="s">
        <v>228</v>
      </c>
      <c r="D218" s="238" t="s">
        <v>756</v>
      </c>
      <c r="E218" s="240">
        <v>42114</v>
      </c>
      <c r="F218" s="241" t="s">
        <v>757</v>
      </c>
      <c r="G218" s="242">
        <v>42132</v>
      </c>
      <c r="H218" s="242">
        <v>42132</v>
      </c>
      <c r="I218" s="85" t="s">
        <v>541</v>
      </c>
      <c r="J218" s="81" t="s">
        <v>343</v>
      </c>
      <c r="K218" s="94"/>
      <c r="L218" s="94">
        <v>17.52</v>
      </c>
      <c r="M218" s="237" t="s">
        <v>758</v>
      </c>
    </row>
    <row r="219" spans="1:13">
      <c r="A219" s="128" t="s">
        <v>543</v>
      </c>
      <c r="B219" s="129" t="s">
        <v>154</v>
      </c>
      <c r="C219" s="53" t="s">
        <v>155</v>
      </c>
      <c r="D219" s="238"/>
      <c r="E219" s="238"/>
      <c r="F219" s="241"/>
      <c r="G219" s="242"/>
      <c r="H219" s="242"/>
      <c r="I219" s="85" t="s">
        <v>541</v>
      </c>
      <c r="J219" s="81" t="s">
        <v>579</v>
      </c>
      <c r="K219" s="94"/>
      <c r="L219" s="94">
        <v>17.52</v>
      </c>
      <c r="M219" s="237"/>
    </row>
    <row r="220" spans="1:13" ht="38.25">
      <c r="A220" s="128" t="s">
        <v>625</v>
      </c>
      <c r="B220" s="129" t="s">
        <v>166</v>
      </c>
      <c r="C220" s="53" t="s">
        <v>167</v>
      </c>
      <c r="D220" s="53" t="s">
        <v>759</v>
      </c>
      <c r="E220" s="209">
        <v>42111</v>
      </c>
      <c r="F220" s="85" t="s">
        <v>740</v>
      </c>
      <c r="G220" s="107">
        <v>42118</v>
      </c>
      <c r="H220" s="107">
        <v>42118</v>
      </c>
      <c r="I220" s="122" t="s">
        <v>760</v>
      </c>
      <c r="J220" s="81" t="s">
        <v>579</v>
      </c>
      <c r="K220" s="94"/>
      <c r="L220" s="94">
        <v>71.27</v>
      </c>
      <c r="M220" s="174" t="s">
        <v>761</v>
      </c>
    </row>
    <row r="221" spans="1:13" ht="38.25">
      <c r="A221" s="128" t="s">
        <v>711</v>
      </c>
      <c r="B221" s="129" t="s">
        <v>712</v>
      </c>
      <c r="C221" s="53" t="s">
        <v>713</v>
      </c>
      <c r="D221" s="81" t="s">
        <v>762</v>
      </c>
      <c r="E221" s="82">
        <v>42117</v>
      </c>
      <c r="F221" s="85" t="s">
        <v>763</v>
      </c>
      <c r="G221" s="107">
        <v>42135</v>
      </c>
      <c r="H221" s="107">
        <v>42135</v>
      </c>
      <c r="I221" s="85" t="s">
        <v>716</v>
      </c>
      <c r="J221" s="81" t="s">
        <v>343</v>
      </c>
      <c r="K221" s="76"/>
      <c r="L221" s="94">
        <v>17.52</v>
      </c>
      <c r="M221" s="174"/>
    </row>
    <row r="222" spans="1:13" ht="38.25">
      <c r="A222" s="128" t="s">
        <v>711</v>
      </c>
      <c r="B222" s="129" t="s">
        <v>712</v>
      </c>
      <c r="C222" s="53" t="s">
        <v>713</v>
      </c>
      <c r="D222" s="81" t="s">
        <v>764</v>
      </c>
      <c r="E222" s="82">
        <v>42117</v>
      </c>
      <c r="F222" s="85" t="s">
        <v>765</v>
      </c>
      <c r="G222" s="107">
        <v>42138</v>
      </c>
      <c r="H222" s="107">
        <v>42138</v>
      </c>
      <c r="I222" s="85" t="s">
        <v>716</v>
      </c>
      <c r="J222" s="81" t="s">
        <v>343</v>
      </c>
      <c r="K222" s="76"/>
      <c r="L222" s="94">
        <v>17.52</v>
      </c>
      <c r="M222" s="174"/>
    </row>
    <row r="223" spans="1:13" ht="38.25">
      <c r="A223" s="128" t="s">
        <v>711</v>
      </c>
      <c r="B223" s="129" t="s">
        <v>712</v>
      </c>
      <c r="C223" s="53" t="s">
        <v>713</v>
      </c>
      <c r="D223" s="81" t="s">
        <v>766</v>
      </c>
      <c r="E223" s="82">
        <v>42117</v>
      </c>
      <c r="F223" s="85" t="s">
        <v>767</v>
      </c>
      <c r="G223" s="107">
        <v>42145</v>
      </c>
      <c r="H223" s="107">
        <v>42145</v>
      </c>
      <c r="I223" s="85" t="s">
        <v>716</v>
      </c>
      <c r="J223" s="81" t="s">
        <v>343</v>
      </c>
      <c r="K223" s="76"/>
      <c r="L223" s="94">
        <v>17.52</v>
      </c>
      <c r="M223" s="174"/>
    </row>
    <row r="224" spans="1:13" ht="38.25">
      <c r="A224" s="128" t="s">
        <v>711</v>
      </c>
      <c r="B224" s="129" t="s">
        <v>712</v>
      </c>
      <c r="C224" s="53" t="s">
        <v>713</v>
      </c>
      <c r="D224" s="81" t="s">
        <v>768</v>
      </c>
      <c r="E224" s="82">
        <v>42117</v>
      </c>
      <c r="F224" s="85" t="s">
        <v>769</v>
      </c>
      <c r="G224" s="107">
        <v>42128</v>
      </c>
      <c r="H224" s="107">
        <v>42128</v>
      </c>
      <c r="I224" s="85" t="s">
        <v>716</v>
      </c>
      <c r="J224" s="81" t="s">
        <v>343</v>
      </c>
      <c r="K224" s="76"/>
      <c r="L224" s="94">
        <v>17.52</v>
      </c>
      <c r="M224" s="174"/>
    </row>
    <row r="225" spans="1:13" ht="38.25">
      <c r="A225" s="128" t="s">
        <v>711</v>
      </c>
      <c r="B225" s="129" t="s">
        <v>712</v>
      </c>
      <c r="C225" s="53" t="s">
        <v>713</v>
      </c>
      <c r="D225" s="81" t="s">
        <v>770</v>
      </c>
      <c r="E225" s="82">
        <v>42117</v>
      </c>
      <c r="F225" s="85" t="s">
        <v>663</v>
      </c>
      <c r="G225" s="107">
        <v>42142</v>
      </c>
      <c r="H225" s="107">
        <v>42143</v>
      </c>
      <c r="I225" s="85" t="s">
        <v>716</v>
      </c>
      <c r="J225" s="81" t="s">
        <v>771</v>
      </c>
      <c r="K225" s="76"/>
      <c r="L225" s="94">
        <v>71.53</v>
      </c>
      <c r="M225" s="174"/>
    </row>
    <row r="226" spans="1:13" ht="38.25">
      <c r="A226" s="128" t="s">
        <v>711</v>
      </c>
      <c r="B226" s="129" t="s">
        <v>712</v>
      </c>
      <c r="C226" s="53" t="s">
        <v>713</v>
      </c>
      <c r="D226" s="81" t="s">
        <v>772</v>
      </c>
      <c r="E226" s="82">
        <v>42117</v>
      </c>
      <c r="F226" s="85" t="s">
        <v>663</v>
      </c>
      <c r="G226" s="107">
        <v>42131</v>
      </c>
      <c r="H226" s="107">
        <v>42131</v>
      </c>
      <c r="I226" s="85" t="s">
        <v>716</v>
      </c>
      <c r="J226" s="81" t="s">
        <v>343</v>
      </c>
      <c r="K226" s="76"/>
      <c r="L226" s="94">
        <v>17.52</v>
      </c>
      <c r="M226" s="174"/>
    </row>
    <row r="227" spans="1:13" ht="25.5">
      <c r="A227" s="128" t="s">
        <v>678</v>
      </c>
      <c r="B227" s="129" t="s">
        <v>34</v>
      </c>
      <c r="C227" s="53" t="s">
        <v>35</v>
      </c>
      <c r="D227" s="237" t="s">
        <v>773</v>
      </c>
      <c r="E227" s="82">
        <v>42110</v>
      </c>
      <c r="F227" s="85" t="s">
        <v>774</v>
      </c>
      <c r="G227" s="107">
        <v>42116</v>
      </c>
      <c r="H227" s="107">
        <v>42116</v>
      </c>
      <c r="I227" s="85" t="s">
        <v>745</v>
      </c>
      <c r="J227" s="81" t="s">
        <v>343</v>
      </c>
      <c r="K227" s="76"/>
      <c r="L227" s="94">
        <v>17.52</v>
      </c>
      <c r="M227" s="174"/>
    </row>
    <row r="228" spans="1:13" ht="25.5">
      <c r="A228" s="128" t="s">
        <v>543</v>
      </c>
      <c r="B228" s="129" t="s">
        <v>154</v>
      </c>
      <c r="C228" s="53" t="s">
        <v>155</v>
      </c>
      <c r="D228" s="237"/>
      <c r="E228" s="82">
        <v>42110</v>
      </c>
      <c r="F228" s="85" t="s">
        <v>774</v>
      </c>
      <c r="G228" s="107">
        <v>42116</v>
      </c>
      <c r="H228" s="107">
        <v>42116</v>
      </c>
      <c r="I228" s="85" t="s">
        <v>745</v>
      </c>
      <c r="J228" s="81" t="s">
        <v>343</v>
      </c>
      <c r="K228" s="76"/>
      <c r="L228" s="94">
        <v>17.52</v>
      </c>
      <c r="M228" s="174"/>
    </row>
    <row r="229" spans="1:13" ht="25.5">
      <c r="A229" s="128" t="s">
        <v>678</v>
      </c>
      <c r="B229" s="129" t="s">
        <v>34</v>
      </c>
      <c r="C229" s="53" t="s">
        <v>35</v>
      </c>
      <c r="D229" s="237" t="s">
        <v>775</v>
      </c>
      <c r="E229" s="82">
        <v>42110</v>
      </c>
      <c r="F229" s="85" t="s">
        <v>776</v>
      </c>
      <c r="G229" s="107">
        <v>42117</v>
      </c>
      <c r="H229" s="107">
        <v>42117</v>
      </c>
      <c r="I229" s="85" t="s">
        <v>745</v>
      </c>
      <c r="J229" s="81" t="s">
        <v>343</v>
      </c>
      <c r="K229" s="76"/>
      <c r="L229" s="94">
        <v>17.52</v>
      </c>
      <c r="M229" s="174"/>
    </row>
    <row r="230" spans="1:13" ht="25.5">
      <c r="A230" s="128" t="s">
        <v>543</v>
      </c>
      <c r="B230" s="129" t="s">
        <v>154</v>
      </c>
      <c r="C230" s="53" t="s">
        <v>155</v>
      </c>
      <c r="D230" s="237"/>
      <c r="E230" s="82">
        <v>42110</v>
      </c>
      <c r="F230" s="85" t="s">
        <v>776</v>
      </c>
      <c r="G230" s="107">
        <v>42117</v>
      </c>
      <c r="H230" s="107">
        <v>42117</v>
      </c>
      <c r="I230" s="85" t="s">
        <v>745</v>
      </c>
      <c r="J230" s="81" t="s">
        <v>343</v>
      </c>
      <c r="K230" s="76"/>
      <c r="L230" s="94">
        <v>17.52</v>
      </c>
      <c r="M230" s="174"/>
    </row>
    <row r="231" spans="1:13" ht="25.5">
      <c r="A231" s="128" t="s">
        <v>678</v>
      </c>
      <c r="B231" s="129" t="s">
        <v>34</v>
      </c>
      <c r="C231" s="53" t="s">
        <v>35</v>
      </c>
      <c r="D231" s="237" t="s">
        <v>777</v>
      </c>
      <c r="E231" s="82">
        <v>42110</v>
      </c>
      <c r="F231" s="85" t="s">
        <v>778</v>
      </c>
      <c r="G231" s="107">
        <v>42118</v>
      </c>
      <c r="H231" s="107">
        <v>42118</v>
      </c>
      <c r="I231" s="85" t="s">
        <v>745</v>
      </c>
      <c r="J231" s="81" t="s">
        <v>343</v>
      </c>
      <c r="K231" s="76"/>
      <c r="L231" s="94">
        <v>17.52</v>
      </c>
      <c r="M231" s="174"/>
    </row>
    <row r="232" spans="1:13" ht="25.5">
      <c r="A232" s="128" t="s">
        <v>543</v>
      </c>
      <c r="B232" s="129" t="s">
        <v>154</v>
      </c>
      <c r="C232" s="53" t="s">
        <v>155</v>
      </c>
      <c r="D232" s="237"/>
      <c r="E232" s="82">
        <v>42110</v>
      </c>
      <c r="F232" s="85" t="s">
        <v>778</v>
      </c>
      <c r="G232" s="107">
        <v>42118</v>
      </c>
      <c r="H232" s="107">
        <v>42118</v>
      </c>
      <c r="I232" s="85" t="s">
        <v>745</v>
      </c>
      <c r="J232" s="81" t="s">
        <v>343</v>
      </c>
      <c r="K232" s="76"/>
      <c r="L232" s="94">
        <v>17.52</v>
      </c>
      <c r="M232" s="174"/>
    </row>
    <row r="233" spans="1:13" ht="25.5">
      <c r="A233" s="128" t="s">
        <v>678</v>
      </c>
      <c r="B233" s="129" t="s">
        <v>34</v>
      </c>
      <c r="C233" s="53" t="s">
        <v>35</v>
      </c>
      <c r="D233" s="237" t="s">
        <v>779</v>
      </c>
      <c r="E233" s="82">
        <v>42104</v>
      </c>
      <c r="F233" s="85" t="s">
        <v>663</v>
      </c>
      <c r="G233" s="107">
        <v>42109</v>
      </c>
      <c r="H233" s="107">
        <v>42109</v>
      </c>
      <c r="I233" s="85" t="s">
        <v>745</v>
      </c>
      <c r="J233" s="81" t="s">
        <v>343</v>
      </c>
      <c r="K233" s="76"/>
      <c r="L233" s="94">
        <v>17.52</v>
      </c>
      <c r="M233" s="174"/>
    </row>
    <row r="234" spans="1:13" ht="25.5">
      <c r="A234" s="128" t="s">
        <v>543</v>
      </c>
      <c r="B234" s="129" t="s">
        <v>154</v>
      </c>
      <c r="C234" s="53" t="s">
        <v>155</v>
      </c>
      <c r="D234" s="237"/>
      <c r="E234" s="82">
        <v>42104</v>
      </c>
      <c r="F234" s="85" t="s">
        <v>663</v>
      </c>
      <c r="G234" s="107">
        <v>42109</v>
      </c>
      <c r="H234" s="107">
        <v>42109</v>
      </c>
      <c r="I234" s="85" t="s">
        <v>745</v>
      </c>
      <c r="J234" s="81" t="s">
        <v>343</v>
      </c>
      <c r="K234" s="76"/>
      <c r="L234" s="94">
        <v>17.52</v>
      </c>
      <c r="M234" s="174"/>
    </row>
    <row r="235" spans="1:13" ht="25.5">
      <c r="A235" s="128" t="s">
        <v>678</v>
      </c>
      <c r="B235" s="129" t="s">
        <v>34</v>
      </c>
      <c r="C235" s="53" t="s">
        <v>35</v>
      </c>
      <c r="D235" s="237" t="s">
        <v>780</v>
      </c>
      <c r="E235" s="82">
        <v>42107</v>
      </c>
      <c r="F235" s="85" t="s">
        <v>781</v>
      </c>
      <c r="G235" s="107">
        <v>42110</v>
      </c>
      <c r="H235" s="107">
        <v>42110</v>
      </c>
      <c r="I235" s="85" t="s">
        <v>745</v>
      </c>
      <c r="J235" s="81" t="s">
        <v>343</v>
      </c>
      <c r="K235" s="76"/>
      <c r="L235" s="94">
        <v>17.52</v>
      </c>
      <c r="M235" s="174"/>
    </row>
    <row r="236" spans="1:13" ht="25.5">
      <c r="A236" s="128" t="s">
        <v>543</v>
      </c>
      <c r="B236" s="129" t="s">
        <v>154</v>
      </c>
      <c r="C236" s="53" t="s">
        <v>155</v>
      </c>
      <c r="D236" s="237"/>
      <c r="E236" s="82">
        <v>42107</v>
      </c>
      <c r="F236" s="85" t="s">
        <v>781</v>
      </c>
      <c r="G236" s="107">
        <v>42110</v>
      </c>
      <c r="H236" s="107">
        <v>42110</v>
      </c>
      <c r="I236" s="85" t="s">
        <v>745</v>
      </c>
      <c r="J236" s="81" t="s">
        <v>343</v>
      </c>
      <c r="K236" s="76"/>
      <c r="L236" s="94">
        <v>17.52</v>
      </c>
      <c r="M236" s="174"/>
    </row>
    <row r="237" spans="1:13" ht="38.25">
      <c r="A237" s="128" t="s">
        <v>678</v>
      </c>
      <c r="B237" s="129" t="s">
        <v>34</v>
      </c>
      <c r="C237" s="53" t="s">
        <v>35</v>
      </c>
      <c r="D237" s="237" t="s">
        <v>782</v>
      </c>
      <c r="E237" s="82">
        <v>42107</v>
      </c>
      <c r="F237" s="85" t="s">
        <v>783</v>
      </c>
      <c r="G237" s="107">
        <v>42111</v>
      </c>
      <c r="H237" s="107">
        <v>42111</v>
      </c>
      <c r="I237" s="85" t="s">
        <v>745</v>
      </c>
      <c r="J237" s="81" t="s">
        <v>343</v>
      </c>
      <c r="K237" s="76"/>
      <c r="L237" s="94">
        <v>17.52</v>
      </c>
      <c r="M237" s="174"/>
    </row>
    <row r="238" spans="1:13" ht="38.25">
      <c r="A238" s="128" t="s">
        <v>543</v>
      </c>
      <c r="B238" s="129" t="s">
        <v>154</v>
      </c>
      <c r="C238" s="53" t="s">
        <v>155</v>
      </c>
      <c r="D238" s="237"/>
      <c r="E238" s="82">
        <v>42107</v>
      </c>
      <c r="F238" s="85" t="s">
        <v>783</v>
      </c>
      <c r="G238" s="107">
        <v>42111</v>
      </c>
      <c r="H238" s="107">
        <v>42111</v>
      </c>
      <c r="I238" s="85" t="s">
        <v>745</v>
      </c>
      <c r="J238" s="81" t="s">
        <v>343</v>
      </c>
      <c r="K238" s="76"/>
      <c r="L238" s="94">
        <v>17.52</v>
      </c>
      <c r="M238" s="174"/>
    </row>
    <row r="239" spans="1:13">
      <c r="A239" s="128" t="s">
        <v>498</v>
      </c>
      <c r="B239" s="129" t="s">
        <v>499</v>
      </c>
      <c r="C239" s="53" t="s">
        <v>500</v>
      </c>
      <c r="D239" s="237" t="s">
        <v>784</v>
      </c>
      <c r="E239" s="82">
        <v>42116</v>
      </c>
      <c r="F239" s="85" t="s">
        <v>646</v>
      </c>
      <c r="G239" s="107">
        <v>42128</v>
      </c>
      <c r="H239" s="107">
        <v>42128</v>
      </c>
      <c r="I239" s="85" t="s">
        <v>785</v>
      </c>
      <c r="J239" s="81" t="s">
        <v>343</v>
      </c>
      <c r="K239" s="84"/>
      <c r="L239" s="94">
        <v>17.52</v>
      </c>
      <c r="M239" s="174"/>
    </row>
    <row r="240" spans="1:13" ht="38.25">
      <c r="A240" s="128" t="s">
        <v>508</v>
      </c>
      <c r="B240" s="129" t="s">
        <v>509</v>
      </c>
      <c r="C240" s="53" t="s">
        <v>510</v>
      </c>
      <c r="D240" s="237"/>
      <c r="E240" s="82">
        <v>42116</v>
      </c>
      <c r="F240" s="85" t="s">
        <v>656</v>
      </c>
      <c r="G240" s="107">
        <v>42128</v>
      </c>
      <c r="H240" s="107">
        <v>42128</v>
      </c>
      <c r="I240" s="85" t="s">
        <v>786</v>
      </c>
      <c r="J240" s="81" t="s">
        <v>343</v>
      </c>
      <c r="K240" s="76"/>
      <c r="L240" s="94">
        <v>17.52</v>
      </c>
      <c r="M240" s="174"/>
    </row>
    <row r="241" spans="1:13">
      <c r="A241" s="128" t="s">
        <v>331</v>
      </c>
      <c r="B241" s="129" t="s">
        <v>79</v>
      </c>
      <c r="C241" s="53" t="s">
        <v>80</v>
      </c>
      <c r="D241" s="237"/>
      <c r="E241" s="82">
        <v>42116</v>
      </c>
      <c r="F241" s="85" t="s">
        <v>639</v>
      </c>
      <c r="G241" s="107">
        <v>42128</v>
      </c>
      <c r="H241" s="107">
        <v>42128</v>
      </c>
      <c r="I241" s="85" t="s">
        <v>785</v>
      </c>
      <c r="J241" s="81" t="s">
        <v>343</v>
      </c>
      <c r="K241" s="76"/>
      <c r="L241" s="94">
        <v>17.52</v>
      </c>
      <c r="M241" s="174"/>
    </row>
    <row r="242" spans="1:13">
      <c r="A242" s="128" t="s">
        <v>481</v>
      </c>
      <c r="B242" s="129" t="s">
        <v>482</v>
      </c>
      <c r="C242" s="53" t="s">
        <v>483</v>
      </c>
      <c r="D242" s="237" t="s">
        <v>787</v>
      </c>
      <c r="E242" s="82">
        <v>42116</v>
      </c>
      <c r="F242" s="85" t="s">
        <v>649</v>
      </c>
      <c r="G242" s="107">
        <v>42129</v>
      </c>
      <c r="H242" s="107">
        <v>42129</v>
      </c>
      <c r="I242" s="85" t="s">
        <v>785</v>
      </c>
      <c r="J242" s="81" t="s">
        <v>343</v>
      </c>
      <c r="K242" s="76"/>
      <c r="L242" s="94">
        <v>17.52</v>
      </c>
      <c r="M242" s="174"/>
    </row>
    <row r="243" spans="1:13">
      <c r="A243" s="128" t="s">
        <v>485</v>
      </c>
      <c r="B243" s="129" t="s">
        <v>486</v>
      </c>
      <c r="C243" s="53" t="s">
        <v>487</v>
      </c>
      <c r="D243" s="237"/>
      <c r="E243" s="82">
        <v>42116</v>
      </c>
      <c r="F243" s="85" t="s">
        <v>650</v>
      </c>
      <c r="G243" s="107">
        <v>42129</v>
      </c>
      <c r="H243" s="107">
        <v>42129</v>
      </c>
      <c r="I243" s="85" t="s">
        <v>785</v>
      </c>
      <c r="J243" s="81" t="s">
        <v>343</v>
      </c>
      <c r="K243" s="76"/>
      <c r="L243" s="94">
        <v>17.52</v>
      </c>
      <c r="M243" s="174"/>
    </row>
    <row r="244" spans="1:13">
      <c r="A244" s="128" t="s">
        <v>488</v>
      </c>
      <c r="B244" s="129" t="s">
        <v>59</v>
      </c>
      <c r="C244" s="53" t="s">
        <v>489</v>
      </c>
      <c r="D244" s="237"/>
      <c r="E244" s="82">
        <v>42116</v>
      </c>
      <c r="F244" s="85" t="s">
        <v>652</v>
      </c>
      <c r="G244" s="107">
        <v>42129</v>
      </c>
      <c r="H244" s="107">
        <v>42129</v>
      </c>
      <c r="I244" s="85" t="s">
        <v>785</v>
      </c>
      <c r="J244" s="81" t="s">
        <v>343</v>
      </c>
      <c r="K244" s="76"/>
      <c r="L244" s="94">
        <v>17.52</v>
      </c>
      <c r="M244" s="174"/>
    </row>
    <row r="245" spans="1:13">
      <c r="A245" s="128" t="s">
        <v>505</v>
      </c>
      <c r="B245" s="129" t="s">
        <v>506</v>
      </c>
      <c r="C245" s="53" t="s">
        <v>507</v>
      </c>
      <c r="D245" s="237"/>
      <c r="E245" s="82">
        <v>42116</v>
      </c>
      <c r="F245" s="85" t="s">
        <v>647</v>
      </c>
      <c r="G245" s="107">
        <v>42129</v>
      </c>
      <c r="H245" s="107">
        <v>42129</v>
      </c>
      <c r="I245" s="85" t="s">
        <v>786</v>
      </c>
      <c r="J245" s="81" t="s">
        <v>343</v>
      </c>
      <c r="K245" s="76"/>
      <c r="L245" s="94">
        <v>17.52</v>
      </c>
      <c r="M245" s="174"/>
    </row>
    <row r="246" spans="1:13">
      <c r="A246" s="128" t="s">
        <v>502</v>
      </c>
      <c r="B246" s="129" t="s">
        <v>503</v>
      </c>
      <c r="C246" s="53" t="s">
        <v>504</v>
      </c>
      <c r="D246" s="237"/>
      <c r="E246" s="82">
        <v>42116</v>
      </c>
      <c r="F246" s="85" t="s">
        <v>654</v>
      </c>
      <c r="G246" s="107">
        <v>42129</v>
      </c>
      <c r="H246" s="107">
        <v>42129</v>
      </c>
      <c r="I246" s="85" t="s">
        <v>785</v>
      </c>
      <c r="J246" s="81" t="s">
        <v>343</v>
      </c>
      <c r="K246" s="76"/>
      <c r="L246" s="94">
        <v>17.52</v>
      </c>
      <c r="M246" s="174"/>
    </row>
    <row r="247" spans="1:13">
      <c r="A247" s="128" t="s">
        <v>466</v>
      </c>
      <c r="B247" s="130" t="s">
        <v>258</v>
      </c>
      <c r="C247" s="48" t="s">
        <v>259</v>
      </c>
      <c r="D247" s="237"/>
      <c r="E247" s="82">
        <v>42116</v>
      </c>
      <c r="F247" s="85" t="s">
        <v>652</v>
      </c>
      <c r="G247" s="107">
        <v>42129</v>
      </c>
      <c r="H247" s="107">
        <v>42129</v>
      </c>
      <c r="I247" s="85" t="s">
        <v>785</v>
      </c>
      <c r="J247" s="81" t="s">
        <v>343</v>
      </c>
      <c r="K247" s="76"/>
      <c r="L247" s="94">
        <v>17.52</v>
      </c>
      <c r="M247" s="174"/>
    </row>
    <row r="248" spans="1:13" ht="38.25">
      <c r="A248" s="128" t="s">
        <v>490</v>
      </c>
      <c r="B248" s="129" t="s">
        <v>491</v>
      </c>
      <c r="C248" s="53" t="s">
        <v>492</v>
      </c>
      <c r="D248" s="238" t="s">
        <v>788</v>
      </c>
      <c r="E248" s="209">
        <v>42116</v>
      </c>
      <c r="F248" s="85" t="s">
        <v>640</v>
      </c>
      <c r="G248" s="107">
        <v>42129</v>
      </c>
      <c r="H248" s="107">
        <v>42129</v>
      </c>
      <c r="I248" s="85" t="s">
        <v>785</v>
      </c>
      <c r="J248" s="81" t="s">
        <v>343</v>
      </c>
      <c r="K248" s="94"/>
      <c r="L248" s="94">
        <v>17.52</v>
      </c>
      <c r="M248" s="174"/>
    </row>
    <row r="249" spans="1:13">
      <c r="A249" s="128" t="s">
        <v>494</v>
      </c>
      <c r="B249" s="129" t="s">
        <v>495</v>
      </c>
      <c r="C249" s="53" t="s">
        <v>496</v>
      </c>
      <c r="D249" s="238"/>
      <c r="E249" s="82">
        <v>42116</v>
      </c>
      <c r="F249" s="85" t="s">
        <v>645</v>
      </c>
      <c r="G249" s="107">
        <v>42129</v>
      </c>
      <c r="H249" s="107">
        <v>42129</v>
      </c>
      <c r="I249" s="85" t="s">
        <v>785</v>
      </c>
      <c r="J249" s="81" t="s">
        <v>343</v>
      </c>
      <c r="K249" s="94"/>
      <c r="L249" s="94">
        <v>17.52</v>
      </c>
      <c r="M249" s="174"/>
    </row>
    <row r="250" spans="1:13" ht="38.25">
      <c r="A250" s="128" t="s">
        <v>497</v>
      </c>
      <c r="B250" s="129" t="s">
        <v>495</v>
      </c>
      <c r="C250" s="53" t="s">
        <v>496</v>
      </c>
      <c r="D250" s="238"/>
      <c r="E250" s="82">
        <v>42116</v>
      </c>
      <c r="F250" s="85" t="s">
        <v>789</v>
      </c>
      <c r="G250" s="107">
        <v>42129</v>
      </c>
      <c r="H250" s="107">
        <v>42129</v>
      </c>
      <c r="I250" s="85" t="s">
        <v>785</v>
      </c>
      <c r="J250" s="81" t="s">
        <v>343</v>
      </c>
      <c r="K250" s="94"/>
      <c r="L250" s="94">
        <v>17.52</v>
      </c>
      <c r="M250" s="174"/>
    </row>
    <row r="251" spans="1:13">
      <c r="A251" s="128" t="s">
        <v>642</v>
      </c>
      <c r="B251" s="129" t="s">
        <v>643</v>
      </c>
      <c r="C251" s="53" t="s">
        <v>644</v>
      </c>
      <c r="D251" s="238"/>
      <c r="E251" s="82">
        <v>42116</v>
      </c>
      <c r="F251" s="85" t="s">
        <v>645</v>
      </c>
      <c r="G251" s="107">
        <v>42129</v>
      </c>
      <c r="H251" s="107">
        <v>42129</v>
      </c>
      <c r="I251" s="85" t="s">
        <v>785</v>
      </c>
      <c r="J251" s="81" t="s">
        <v>343</v>
      </c>
      <c r="K251" s="94"/>
      <c r="L251" s="94">
        <v>17.52</v>
      </c>
      <c r="M251" s="174"/>
    </row>
    <row r="252" spans="1:13" ht="51">
      <c r="A252" s="128" t="s">
        <v>790</v>
      </c>
      <c r="B252" s="129" t="s">
        <v>712</v>
      </c>
      <c r="C252" s="53" t="s">
        <v>713</v>
      </c>
      <c r="D252" s="53" t="s">
        <v>791</v>
      </c>
      <c r="E252" s="209">
        <v>42118</v>
      </c>
      <c r="F252" s="85" t="s">
        <v>792</v>
      </c>
      <c r="G252" s="107">
        <v>42149</v>
      </c>
      <c r="H252" s="107">
        <v>42150</v>
      </c>
      <c r="I252" s="122" t="s">
        <v>793</v>
      </c>
      <c r="J252" s="81" t="s">
        <v>605</v>
      </c>
      <c r="K252" s="94"/>
      <c r="L252" s="94">
        <v>71.53</v>
      </c>
      <c r="M252" s="174"/>
    </row>
    <row r="253" spans="1:13" ht="38.25">
      <c r="A253" s="128" t="s">
        <v>127</v>
      </c>
      <c r="B253" s="129" t="s">
        <v>128</v>
      </c>
      <c r="C253" s="53" t="s">
        <v>129</v>
      </c>
      <c r="D253" s="53" t="s">
        <v>794</v>
      </c>
      <c r="E253" s="209">
        <v>42121</v>
      </c>
      <c r="F253" s="85" t="s">
        <v>703</v>
      </c>
      <c r="G253" s="107">
        <v>42124</v>
      </c>
      <c r="H253" s="107">
        <v>42124</v>
      </c>
      <c r="I253" s="122" t="s">
        <v>795</v>
      </c>
      <c r="J253" s="81" t="s">
        <v>343</v>
      </c>
      <c r="K253" s="94"/>
      <c r="L253" s="94">
        <v>17.52</v>
      </c>
      <c r="M253" s="174"/>
    </row>
    <row r="254" spans="1:13">
      <c r="A254" s="128" t="s">
        <v>544</v>
      </c>
      <c r="B254" s="129" t="s">
        <v>111</v>
      </c>
      <c r="C254" s="53" t="s">
        <v>112</v>
      </c>
      <c r="D254" s="53" t="s">
        <v>796</v>
      </c>
      <c r="E254" s="209">
        <v>42116</v>
      </c>
      <c r="F254" s="85" t="s">
        <v>797</v>
      </c>
      <c r="G254" s="107">
        <v>42130</v>
      </c>
      <c r="H254" s="107">
        <v>42131</v>
      </c>
      <c r="I254" s="85" t="s">
        <v>785</v>
      </c>
      <c r="J254" s="81" t="s">
        <v>378</v>
      </c>
      <c r="K254" s="94"/>
      <c r="L254" s="94">
        <v>54.01</v>
      </c>
      <c r="M254" s="174"/>
    </row>
    <row r="255" spans="1:13" ht="25.5">
      <c r="A255" s="128" t="s">
        <v>547</v>
      </c>
      <c r="B255" s="129" t="s">
        <v>94</v>
      </c>
      <c r="C255" s="53" t="s">
        <v>95</v>
      </c>
      <c r="D255" s="53" t="s">
        <v>796</v>
      </c>
      <c r="E255" s="209">
        <v>42116</v>
      </c>
      <c r="F255" s="85" t="s">
        <v>686</v>
      </c>
      <c r="G255" s="107">
        <v>42130</v>
      </c>
      <c r="H255" s="107">
        <v>42131</v>
      </c>
      <c r="I255" s="85" t="s">
        <v>785</v>
      </c>
      <c r="J255" s="81" t="s">
        <v>378</v>
      </c>
      <c r="K255" s="94"/>
      <c r="L255" s="94">
        <v>54.01</v>
      </c>
      <c r="M255" s="174"/>
    </row>
    <row r="256" spans="1:13">
      <c r="A256" s="128" t="s">
        <v>98</v>
      </c>
      <c r="B256" s="129" t="s">
        <v>99</v>
      </c>
      <c r="C256" s="53" t="s">
        <v>100</v>
      </c>
      <c r="D256" s="53" t="s">
        <v>796</v>
      </c>
      <c r="E256" s="209">
        <v>42116</v>
      </c>
      <c r="F256" s="85" t="s">
        <v>798</v>
      </c>
      <c r="G256" s="107">
        <v>42130</v>
      </c>
      <c r="H256" s="107">
        <v>42131</v>
      </c>
      <c r="I256" s="85" t="s">
        <v>785</v>
      </c>
      <c r="J256" s="81" t="s">
        <v>378</v>
      </c>
      <c r="K256" s="94"/>
      <c r="L256" s="94">
        <v>54.01</v>
      </c>
      <c r="M256" s="174"/>
    </row>
    <row r="257" spans="1:13" ht="38.25">
      <c r="A257" s="128" t="s">
        <v>727</v>
      </c>
      <c r="B257" s="129" t="s">
        <v>366</v>
      </c>
      <c r="C257" s="53" t="s">
        <v>202</v>
      </c>
      <c r="D257" s="237" t="s">
        <v>799</v>
      </c>
      <c r="E257" s="82">
        <v>42131</v>
      </c>
      <c r="F257" s="85" t="s">
        <v>800</v>
      </c>
      <c r="G257" s="107">
        <v>42131</v>
      </c>
      <c r="H257" s="107">
        <v>42131</v>
      </c>
      <c r="I257" s="85" t="s">
        <v>801</v>
      </c>
      <c r="J257" s="81" t="s">
        <v>343</v>
      </c>
      <c r="K257" s="76"/>
      <c r="L257" s="94">
        <v>17.52</v>
      </c>
      <c r="M257" s="174"/>
    </row>
    <row r="258" spans="1:13" ht="38.25">
      <c r="A258" s="128" t="s">
        <v>727</v>
      </c>
      <c r="B258" s="129" t="s">
        <v>366</v>
      </c>
      <c r="C258" s="53" t="s">
        <v>202</v>
      </c>
      <c r="D258" s="237"/>
      <c r="E258" s="82">
        <v>42131</v>
      </c>
      <c r="F258" s="85" t="s">
        <v>802</v>
      </c>
      <c r="G258" s="107">
        <v>42138</v>
      </c>
      <c r="H258" s="107">
        <v>42138</v>
      </c>
      <c r="I258" s="85" t="s">
        <v>801</v>
      </c>
      <c r="J258" s="81" t="s">
        <v>343</v>
      </c>
      <c r="K258" s="76"/>
      <c r="L258" s="94">
        <v>17.52</v>
      </c>
      <c r="M258" s="174"/>
    </row>
    <row r="259" spans="1:13" ht="25.5">
      <c r="A259" s="128" t="s">
        <v>803</v>
      </c>
      <c r="B259" s="129" t="s">
        <v>366</v>
      </c>
      <c r="C259" s="53" t="s">
        <v>202</v>
      </c>
      <c r="D259" s="53" t="s">
        <v>804</v>
      </c>
      <c r="E259" s="209">
        <v>42117</v>
      </c>
      <c r="F259" s="85" t="s">
        <v>805</v>
      </c>
      <c r="G259" s="107">
        <v>42128</v>
      </c>
      <c r="H259" s="107">
        <v>42128</v>
      </c>
      <c r="I259" s="122" t="s">
        <v>806</v>
      </c>
      <c r="J259" s="81" t="s">
        <v>343</v>
      </c>
      <c r="K259" s="94"/>
      <c r="L259" s="94">
        <v>17.52</v>
      </c>
      <c r="M259" s="174"/>
    </row>
    <row r="260" spans="1:13" ht="38.25">
      <c r="A260" s="128" t="s">
        <v>727</v>
      </c>
      <c r="B260" s="129" t="s">
        <v>366</v>
      </c>
      <c r="C260" s="53" t="s">
        <v>202</v>
      </c>
      <c r="D260" s="237" t="s">
        <v>807</v>
      </c>
      <c r="E260" s="82">
        <v>42121</v>
      </c>
      <c r="F260" s="85" t="s">
        <v>732</v>
      </c>
      <c r="G260" s="107">
        <v>42129</v>
      </c>
      <c r="H260" s="107">
        <v>42129</v>
      </c>
      <c r="I260" s="85" t="s">
        <v>808</v>
      </c>
      <c r="J260" s="81" t="s">
        <v>343</v>
      </c>
      <c r="K260" s="76"/>
      <c r="L260" s="94">
        <v>17.52</v>
      </c>
      <c r="M260" s="174"/>
    </row>
    <row r="261" spans="1:13" ht="38.25">
      <c r="A261" s="128" t="s">
        <v>370</v>
      </c>
      <c r="B261" s="129" t="s">
        <v>308</v>
      </c>
      <c r="C261" s="53" t="s">
        <v>309</v>
      </c>
      <c r="D261" s="237"/>
      <c r="E261" s="82">
        <v>42121</v>
      </c>
      <c r="F261" s="85" t="s">
        <v>732</v>
      </c>
      <c r="G261" s="107">
        <v>42129</v>
      </c>
      <c r="H261" s="107">
        <v>42129</v>
      </c>
      <c r="I261" s="85" t="s">
        <v>808</v>
      </c>
      <c r="J261" s="81" t="s">
        <v>343</v>
      </c>
      <c r="K261" s="76"/>
      <c r="L261" s="94">
        <v>17.52</v>
      </c>
      <c r="M261" s="174"/>
    </row>
    <row r="262" spans="1:13" ht="51">
      <c r="A262" s="136" t="s">
        <v>731</v>
      </c>
      <c r="B262" s="129" t="s">
        <v>195</v>
      </c>
      <c r="C262" s="53" t="s">
        <v>292</v>
      </c>
      <c r="D262" s="123" t="s">
        <v>809</v>
      </c>
      <c r="E262" s="124">
        <v>42117</v>
      </c>
      <c r="F262" s="116" t="s">
        <v>810</v>
      </c>
      <c r="G262" s="125">
        <v>42129</v>
      </c>
      <c r="H262" s="125">
        <v>42129</v>
      </c>
      <c r="I262" s="116" t="s">
        <v>811</v>
      </c>
      <c r="J262" s="123" t="s">
        <v>343</v>
      </c>
      <c r="K262" s="92"/>
      <c r="L262" s="126">
        <v>17.52</v>
      </c>
      <c r="M262" s="175"/>
    </row>
    <row r="263" spans="1:13" ht="51">
      <c r="A263" s="128" t="s">
        <v>731</v>
      </c>
      <c r="B263" s="129" t="s">
        <v>195</v>
      </c>
      <c r="C263" s="53" t="s">
        <v>292</v>
      </c>
      <c r="D263" s="81" t="s">
        <v>809</v>
      </c>
      <c r="E263" s="82">
        <v>42117</v>
      </c>
      <c r="F263" s="85" t="s">
        <v>812</v>
      </c>
      <c r="G263" s="107">
        <v>42131</v>
      </c>
      <c r="H263" s="107">
        <v>42131</v>
      </c>
      <c r="I263" s="85" t="s">
        <v>811</v>
      </c>
      <c r="J263" s="81" t="s">
        <v>343</v>
      </c>
      <c r="K263" s="76"/>
      <c r="L263" s="94">
        <v>17.52</v>
      </c>
      <c r="M263" s="174"/>
    </row>
    <row r="264" spans="1:13" ht="51">
      <c r="A264" s="128" t="s">
        <v>731</v>
      </c>
      <c r="B264" s="129" t="s">
        <v>195</v>
      </c>
      <c r="C264" s="53" t="s">
        <v>292</v>
      </c>
      <c r="D264" s="81" t="s">
        <v>809</v>
      </c>
      <c r="E264" s="82">
        <v>42117</v>
      </c>
      <c r="F264" s="85" t="s">
        <v>813</v>
      </c>
      <c r="G264" s="107">
        <v>42137</v>
      </c>
      <c r="H264" s="107">
        <v>42137</v>
      </c>
      <c r="I264" s="85" t="s">
        <v>811</v>
      </c>
      <c r="J264" s="81" t="s">
        <v>343</v>
      </c>
      <c r="K264" s="76"/>
      <c r="L264" s="94">
        <v>17.52</v>
      </c>
      <c r="M264" s="174"/>
    </row>
    <row r="265" spans="1:13" ht="51">
      <c r="A265" s="128" t="s">
        <v>731</v>
      </c>
      <c r="B265" s="129" t="s">
        <v>195</v>
      </c>
      <c r="C265" s="53" t="s">
        <v>292</v>
      </c>
      <c r="D265" s="81" t="s">
        <v>809</v>
      </c>
      <c r="E265" s="82">
        <v>42117</v>
      </c>
      <c r="F265" s="85" t="s">
        <v>729</v>
      </c>
      <c r="G265" s="107">
        <v>42143</v>
      </c>
      <c r="H265" s="107">
        <v>42143</v>
      </c>
      <c r="I265" s="85" t="s">
        <v>811</v>
      </c>
      <c r="J265" s="81" t="s">
        <v>343</v>
      </c>
      <c r="K265" s="76"/>
      <c r="L265" s="94">
        <v>17.52</v>
      </c>
      <c r="M265" s="174"/>
    </row>
    <row r="266" spans="1:13" ht="51">
      <c r="A266" s="128" t="s">
        <v>731</v>
      </c>
      <c r="B266" s="129" t="s">
        <v>195</v>
      </c>
      <c r="C266" s="53" t="s">
        <v>292</v>
      </c>
      <c r="D266" s="81" t="s">
        <v>809</v>
      </c>
      <c r="E266" s="82">
        <v>42117</v>
      </c>
      <c r="F266" s="85" t="s">
        <v>729</v>
      </c>
      <c r="G266" s="107">
        <v>42146</v>
      </c>
      <c r="H266" s="107">
        <v>42146</v>
      </c>
      <c r="I266" s="85" t="s">
        <v>811</v>
      </c>
      <c r="J266" s="81" t="s">
        <v>343</v>
      </c>
      <c r="K266" s="76"/>
      <c r="L266" s="94">
        <v>17.52</v>
      </c>
      <c r="M266" s="174"/>
    </row>
    <row r="267" spans="1:13" ht="51">
      <c r="A267" s="128" t="s">
        <v>803</v>
      </c>
      <c r="B267" s="129" t="s">
        <v>366</v>
      </c>
      <c r="C267" s="53" t="s">
        <v>202</v>
      </c>
      <c r="D267" s="81" t="s">
        <v>809</v>
      </c>
      <c r="E267" s="82">
        <v>42117</v>
      </c>
      <c r="F267" s="85" t="s">
        <v>814</v>
      </c>
      <c r="G267" s="107">
        <v>42130</v>
      </c>
      <c r="H267" s="107">
        <v>42130</v>
      </c>
      <c r="I267" s="85" t="s">
        <v>811</v>
      </c>
      <c r="J267" s="81" t="s">
        <v>343</v>
      </c>
      <c r="K267" s="76"/>
      <c r="L267" s="94">
        <v>17.52</v>
      </c>
      <c r="M267" s="174"/>
    </row>
    <row r="268" spans="1:13" ht="51">
      <c r="A268" s="128" t="s">
        <v>727</v>
      </c>
      <c r="B268" s="129" t="s">
        <v>366</v>
      </c>
      <c r="C268" s="53" t="s">
        <v>202</v>
      </c>
      <c r="D268" s="81" t="s">
        <v>809</v>
      </c>
      <c r="E268" s="82">
        <v>42117</v>
      </c>
      <c r="F268" s="85" t="s">
        <v>815</v>
      </c>
      <c r="G268" s="107">
        <v>42136</v>
      </c>
      <c r="H268" s="107">
        <v>42136</v>
      </c>
      <c r="I268" s="85" t="s">
        <v>811</v>
      </c>
      <c r="J268" s="81" t="s">
        <v>343</v>
      </c>
      <c r="K268" s="76"/>
      <c r="L268" s="94">
        <v>17.52</v>
      </c>
      <c r="M268" s="174"/>
    </row>
    <row r="269" spans="1:13" ht="51">
      <c r="A269" s="128" t="s">
        <v>727</v>
      </c>
      <c r="B269" s="129" t="s">
        <v>366</v>
      </c>
      <c r="C269" s="53" t="s">
        <v>202</v>
      </c>
      <c r="D269" s="81" t="s">
        <v>809</v>
      </c>
      <c r="E269" s="82">
        <v>42117</v>
      </c>
      <c r="F269" s="85" t="s">
        <v>813</v>
      </c>
      <c r="G269" s="107">
        <v>42139</v>
      </c>
      <c r="H269" s="107">
        <v>42139</v>
      </c>
      <c r="I269" s="85" t="s">
        <v>811</v>
      </c>
      <c r="J269" s="81" t="s">
        <v>343</v>
      </c>
      <c r="K269" s="76"/>
      <c r="L269" s="94">
        <v>17.52</v>
      </c>
      <c r="M269" s="174"/>
    </row>
    <row r="270" spans="1:13" ht="51">
      <c r="A270" s="128" t="s">
        <v>727</v>
      </c>
      <c r="B270" s="129" t="s">
        <v>366</v>
      </c>
      <c r="C270" s="53" t="s">
        <v>202</v>
      </c>
      <c r="D270" s="81" t="s">
        <v>809</v>
      </c>
      <c r="E270" s="82">
        <v>42117</v>
      </c>
      <c r="F270" s="85" t="s">
        <v>816</v>
      </c>
      <c r="G270" s="107">
        <v>42145</v>
      </c>
      <c r="H270" s="107">
        <v>42145</v>
      </c>
      <c r="I270" s="85" t="s">
        <v>811</v>
      </c>
      <c r="J270" s="81" t="s">
        <v>343</v>
      </c>
      <c r="K270" s="76"/>
      <c r="L270" s="94">
        <v>17.52</v>
      </c>
      <c r="M270" s="174"/>
    </row>
    <row r="271" spans="1:13" ht="51">
      <c r="A271" s="128" t="s">
        <v>727</v>
      </c>
      <c r="B271" s="129" t="s">
        <v>366</v>
      </c>
      <c r="C271" s="53" t="s">
        <v>202</v>
      </c>
      <c r="D271" s="81" t="s">
        <v>809</v>
      </c>
      <c r="E271" s="82">
        <v>42117</v>
      </c>
      <c r="F271" s="85" t="s">
        <v>729</v>
      </c>
      <c r="G271" s="107">
        <v>42150</v>
      </c>
      <c r="H271" s="107">
        <v>42150</v>
      </c>
      <c r="I271" s="85" t="s">
        <v>811</v>
      </c>
      <c r="J271" s="81" t="s">
        <v>343</v>
      </c>
      <c r="K271" s="76"/>
      <c r="L271" s="94">
        <v>17.52</v>
      </c>
      <c r="M271" s="174"/>
    </row>
    <row r="272" spans="1:13" ht="51">
      <c r="A272" s="128" t="s">
        <v>379</v>
      </c>
      <c r="B272" s="129" t="s">
        <v>380</v>
      </c>
      <c r="C272" s="53" t="s">
        <v>381</v>
      </c>
      <c r="D272" s="81" t="s">
        <v>809</v>
      </c>
      <c r="E272" s="82">
        <v>42117</v>
      </c>
      <c r="F272" s="85" t="s">
        <v>813</v>
      </c>
      <c r="G272" s="107">
        <v>42138</v>
      </c>
      <c r="H272" s="107">
        <v>42138</v>
      </c>
      <c r="I272" s="85" t="s">
        <v>811</v>
      </c>
      <c r="J272" s="81" t="s">
        <v>343</v>
      </c>
      <c r="K272" s="76"/>
      <c r="L272" s="94">
        <v>17.52</v>
      </c>
      <c r="M272" s="174"/>
    </row>
    <row r="273" spans="1:13" ht="51">
      <c r="A273" s="128" t="s">
        <v>379</v>
      </c>
      <c r="B273" s="129" t="s">
        <v>380</v>
      </c>
      <c r="C273" s="53" t="s">
        <v>381</v>
      </c>
      <c r="D273" s="81" t="s">
        <v>809</v>
      </c>
      <c r="E273" s="82">
        <v>42117</v>
      </c>
      <c r="F273" s="85" t="s">
        <v>815</v>
      </c>
      <c r="G273" s="107">
        <v>42132</v>
      </c>
      <c r="H273" s="107">
        <v>42132</v>
      </c>
      <c r="I273" s="85" t="s">
        <v>811</v>
      </c>
      <c r="J273" s="81" t="s">
        <v>343</v>
      </c>
      <c r="K273" s="76"/>
      <c r="L273" s="94">
        <v>17.52</v>
      </c>
      <c r="M273" s="174"/>
    </row>
    <row r="274" spans="1:13" ht="51">
      <c r="A274" s="128" t="s">
        <v>379</v>
      </c>
      <c r="B274" s="129" t="s">
        <v>380</v>
      </c>
      <c r="C274" s="53" t="s">
        <v>381</v>
      </c>
      <c r="D274" s="81" t="s">
        <v>809</v>
      </c>
      <c r="E274" s="82">
        <v>42117</v>
      </c>
      <c r="F274" s="85" t="s">
        <v>729</v>
      </c>
      <c r="G274" s="107">
        <v>42144</v>
      </c>
      <c r="H274" s="107">
        <v>42144</v>
      </c>
      <c r="I274" s="85" t="s">
        <v>811</v>
      </c>
      <c r="J274" s="81" t="s">
        <v>343</v>
      </c>
      <c r="K274" s="76"/>
      <c r="L274" s="94">
        <v>17.52</v>
      </c>
      <c r="M274" s="174"/>
    </row>
    <row r="275" spans="1:13" ht="38.25">
      <c r="A275" s="128" t="s">
        <v>727</v>
      </c>
      <c r="B275" s="129" t="s">
        <v>366</v>
      </c>
      <c r="C275" s="53" t="s">
        <v>202</v>
      </c>
      <c r="D275" s="81" t="s">
        <v>817</v>
      </c>
      <c r="E275" s="82">
        <v>42121</v>
      </c>
      <c r="F275" s="85" t="s">
        <v>729</v>
      </c>
      <c r="G275" s="107">
        <v>42137</v>
      </c>
      <c r="H275" s="107">
        <v>42137</v>
      </c>
      <c r="I275" s="85" t="s">
        <v>818</v>
      </c>
      <c r="J275" s="81" t="s">
        <v>343</v>
      </c>
      <c r="K275" s="76"/>
      <c r="L275" s="94">
        <v>17.52</v>
      </c>
      <c r="M275" s="174"/>
    </row>
    <row r="276" spans="1:13" ht="38.25">
      <c r="A276" s="128" t="s">
        <v>370</v>
      </c>
      <c r="B276" s="129" t="s">
        <v>308</v>
      </c>
      <c r="C276" s="53" t="s">
        <v>309</v>
      </c>
      <c r="D276" s="81" t="s">
        <v>817</v>
      </c>
      <c r="E276" s="82">
        <v>42121</v>
      </c>
      <c r="F276" s="85" t="s">
        <v>729</v>
      </c>
      <c r="G276" s="107">
        <v>42137</v>
      </c>
      <c r="H276" s="107">
        <v>42137</v>
      </c>
      <c r="I276" s="85" t="s">
        <v>818</v>
      </c>
      <c r="J276" s="81" t="s">
        <v>343</v>
      </c>
      <c r="K276" s="76"/>
      <c r="L276" s="94">
        <v>17.52</v>
      </c>
      <c r="M276" s="174"/>
    </row>
    <row r="277" spans="1:13">
      <c r="A277" s="128" t="s">
        <v>548</v>
      </c>
      <c r="B277" s="129" t="s">
        <v>549</v>
      </c>
      <c r="C277" s="53" t="s">
        <v>550</v>
      </c>
      <c r="D277" s="81" t="s">
        <v>819</v>
      </c>
      <c r="E277" s="82">
        <v>42116</v>
      </c>
      <c r="F277" s="85" t="s">
        <v>820</v>
      </c>
      <c r="G277" s="107">
        <v>42129</v>
      </c>
      <c r="H277" s="107">
        <v>42130</v>
      </c>
      <c r="I277" s="85" t="s">
        <v>785</v>
      </c>
      <c r="J277" s="81" t="s">
        <v>771</v>
      </c>
      <c r="K277" s="76"/>
      <c r="L277" s="94">
        <v>71.53</v>
      </c>
      <c r="M277" s="174"/>
    </row>
    <row r="278" spans="1:13" ht="25.5">
      <c r="A278" s="128" t="s">
        <v>551</v>
      </c>
      <c r="B278" s="129" t="s">
        <v>103</v>
      </c>
      <c r="C278" s="53" t="s">
        <v>104</v>
      </c>
      <c r="D278" s="81" t="s">
        <v>819</v>
      </c>
      <c r="E278" s="82">
        <v>42116</v>
      </c>
      <c r="F278" s="85" t="s">
        <v>821</v>
      </c>
      <c r="G278" s="107">
        <v>42129</v>
      </c>
      <c r="H278" s="107">
        <v>42130</v>
      </c>
      <c r="I278" s="85" t="s">
        <v>785</v>
      </c>
      <c r="J278" s="81" t="s">
        <v>771</v>
      </c>
      <c r="K278" s="76"/>
      <c r="L278" s="94">
        <v>71.53</v>
      </c>
      <c r="M278" s="174"/>
    </row>
    <row r="279" spans="1:13" ht="25.5">
      <c r="A279" s="128" t="s">
        <v>470</v>
      </c>
      <c r="B279" s="129" t="s">
        <v>471</v>
      </c>
      <c r="C279" s="53" t="s">
        <v>472</v>
      </c>
      <c r="D279" s="81" t="s">
        <v>822</v>
      </c>
      <c r="E279" s="82">
        <v>42116</v>
      </c>
      <c r="F279" s="85" t="s">
        <v>641</v>
      </c>
      <c r="G279" s="107">
        <v>42128</v>
      </c>
      <c r="H279" s="107">
        <v>42128</v>
      </c>
      <c r="I279" s="85" t="s">
        <v>785</v>
      </c>
      <c r="J279" s="81" t="s">
        <v>343</v>
      </c>
      <c r="K279" s="76"/>
      <c r="L279" s="94">
        <v>17.52</v>
      </c>
      <c r="M279" s="174"/>
    </row>
    <row r="280" spans="1:13" ht="38.25">
      <c r="A280" s="128" t="s">
        <v>476</v>
      </c>
      <c r="B280" s="129" t="s">
        <v>50</v>
      </c>
      <c r="C280" s="53" t="s">
        <v>477</v>
      </c>
      <c r="D280" s="81" t="s">
        <v>822</v>
      </c>
      <c r="E280" s="82">
        <v>42116</v>
      </c>
      <c r="F280" s="85" t="s">
        <v>651</v>
      </c>
      <c r="G280" s="107">
        <v>42128</v>
      </c>
      <c r="H280" s="107">
        <v>42128</v>
      </c>
      <c r="I280" s="85" t="s">
        <v>785</v>
      </c>
      <c r="J280" s="81" t="s">
        <v>343</v>
      </c>
      <c r="K280" s="76"/>
      <c r="L280" s="94">
        <v>17.52</v>
      </c>
      <c r="M280" s="174"/>
    </row>
    <row r="281" spans="1:13" ht="25.5">
      <c r="A281" s="128" t="s">
        <v>478</v>
      </c>
      <c r="B281" s="129" t="s">
        <v>479</v>
      </c>
      <c r="C281" s="53" t="s">
        <v>480</v>
      </c>
      <c r="D281" s="81" t="s">
        <v>822</v>
      </c>
      <c r="E281" s="82">
        <v>42116</v>
      </c>
      <c r="F281" s="85" t="s">
        <v>655</v>
      </c>
      <c r="G281" s="107">
        <v>42128</v>
      </c>
      <c r="H281" s="107">
        <v>42128</v>
      </c>
      <c r="I281" s="85" t="s">
        <v>785</v>
      </c>
      <c r="J281" s="81" t="s">
        <v>343</v>
      </c>
      <c r="K281" s="76"/>
      <c r="L281" s="94">
        <v>17.52</v>
      </c>
      <c r="M281" s="174"/>
    </row>
    <row r="282" spans="1:13">
      <c r="A282" s="128" t="s">
        <v>54</v>
      </c>
      <c r="B282" s="129" t="s">
        <v>55</v>
      </c>
      <c r="C282" s="53" t="s">
        <v>56</v>
      </c>
      <c r="D282" s="81" t="s">
        <v>822</v>
      </c>
      <c r="E282" s="82">
        <v>42116</v>
      </c>
      <c r="F282" s="85" t="s">
        <v>653</v>
      </c>
      <c r="G282" s="107">
        <v>42128</v>
      </c>
      <c r="H282" s="107">
        <v>42128</v>
      </c>
      <c r="I282" s="85" t="s">
        <v>785</v>
      </c>
      <c r="J282" s="81" t="s">
        <v>343</v>
      </c>
      <c r="K282" s="76"/>
      <c r="L282" s="94">
        <v>17.52</v>
      </c>
      <c r="M282" s="174"/>
    </row>
    <row r="283" spans="1:13" ht="38.25">
      <c r="A283" s="128" t="s">
        <v>335</v>
      </c>
      <c r="B283" s="129" t="s">
        <v>299</v>
      </c>
      <c r="C283" s="53" t="s">
        <v>300</v>
      </c>
      <c r="D283" s="81" t="s">
        <v>823</v>
      </c>
      <c r="E283" s="82">
        <v>42132</v>
      </c>
      <c r="F283" s="85" t="s">
        <v>783</v>
      </c>
      <c r="G283" s="107">
        <v>42149</v>
      </c>
      <c r="H283" s="107">
        <v>42149</v>
      </c>
      <c r="I283" s="85" t="s">
        <v>824</v>
      </c>
      <c r="J283" s="81" t="s">
        <v>343</v>
      </c>
      <c r="K283" s="76"/>
      <c r="L283" s="94">
        <v>17.52</v>
      </c>
      <c r="M283" s="174"/>
    </row>
    <row r="284" spans="1:13" ht="25.5">
      <c r="A284" s="128" t="s">
        <v>335</v>
      </c>
      <c r="B284" s="129" t="s">
        <v>299</v>
      </c>
      <c r="C284" s="53" t="s">
        <v>300</v>
      </c>
      <c r="D284" s="81" t="s">
        <v>739</v>
      </c>
      <c r="E284" s="82">
        <v>42132</v>
      </c>
      <c r="F284" s="85" t="s">
        <v>720</v>
      </c>
      <c r="G284" s="107">
        <v>42152</v>
      </c>
      <c r="H284" s="107">
        <v>42152</v>
      </c>
      <c r="I284" s="85" t="s">
        <v>825</v>
      </c>
      <c r="J284" s="81" t="s">
        <v>579</v>
      </c>
      <c r="K284" s="76"/>
      <c r="L284" s="94">
        <v>17.52</v>
      </c>
      <c r="M284" s="174"/>
    </row>
    <row r="285" spans="1:13" ht="25.5">
      <c r="A285" s="128" t="s">
        <v>826</v>
      </c>
      <c r="B285" s="129" t="s">
        <v>264</v>
      </c>
      <c r="C285" s="53" t="s">
        <v>244</v>
      </c>
      <c r="D285" s="81" t="s">
        <v>827</v>
      </c>
      <c r="E285" s="82">
        <v>42132</v>
      </c>
      <c r="F285" s="85" t="s">
        <v>828</v>
      </c>
      <c r="G285" s="107">
        <v>42150</v>
      </c>
      <c r="H285" s="107">
        <v>42150</v>
      </c>
      <c r="I285" s="85" t="s">
        <v>829</v>
      </c>
      <c r="J285" s="81" t="s">
        <v>579</v>
      </c>
      <c r="K285" s="76"/>
      <c r="L285" s="94">
        <v>17.52</v>
      </c>
      <c r="M285" s="174"/>
    </row>
    <row r="286" spans="1:13" ht="25.5">
      <c r="A286" s="128" t="s">
        <v>561</v>
      </c>
      <c r="B286" s="129" t="s">
        <v>157</v>
      </c>
      <c r="C286" s="53" t="s">
        <v>158</v>
      </c>
      <c r="D286" s="81" t="s">
        <v>830</v>
      </c>
      <c r="E286" s="82">
        <v>42129</v>
      </c>
      <c r="F286" s="85" t="s">
        <v>831</v>
      </c>
      <c r="G286" s="107">
        <v>42140</v>
      </c>
      <c r="H286" s="107">
        <v>42140</v>
      </c>
      <c r="I286" s="85" t="s">
        <v>832</v>
      </c>
      <c r="J286" s="81" t="s">
        <v>378</v>
      </c>
      <c r="K286" s="76"/>
      <c r="L286" s="94">
        <v>54.01</v>
      </c>
      <c r="M286" s="174"/>
    </row>
    <row r="287" spans="1:13" ht="25.5">
      <c r="A287" s="128" t="s">
        <v>833</v>
      </c>
      <c r="B287" s="129" t="s">
        <v>227</v>
      </c>
      <c r="C287" s="53" t="s">
        <v>228</v>
      </c>
      <c r="D287" s="81" t="s">
        <v>830</v>
      </c>
      <c r="E287" s="82">
        <v>42129</v>
      </c>
      <c r="F287" s="85" t="s">
        <v>831</v>
      </c>
      <c r="G287" s="107">
        <v>42140</v>
      </c>
      <c r="H287" s="107">
        <v>42140</v>
      </c>
      <c r="I287" s="85" t="s">
        <v>832</v>
      </c>
      <c r="J287" s="81" t="s">
        <v>378</v>
      </c>
      <c r="K287" s="76"/>
      <c r="L287" s="94">
        <v>54.01</v>
      </c>
      <c r="M287" s="174"/>
    </row>
    <row r="288" spans="1:13" ht="25.5">
      <c r="A288" s="128" t="s">
        <v>564</v>
      </c>
      <c r="B288" s="129" t="s">
        <v>565</v>
      </c>
      <c r="C288" s="53" t="s">
        <v>158</v>
      </c>
      <c r="D288" s="81" t="s">
        <v>830</v>
      </c>
      <c r="E288" s="82">
        <v>42129</v>
      </c>
      <c r="F288" s="85" t="s">
        <v>831</v>
      </c>
      <c r="G288" s="107">
        <v>42140</v>
      </c>
      <c r="H288" s="107">
        <v>42140</v>
      </c>
      <c r="I288" s="85" t="s">
        <v>832</v>
      </c>
      <c r="J288" s="81" t="s">
        <v>378</v>
      </c>
      <c r="K288" s="76"/>
      <c r="L288" s="94">
        <v>54.01</v>
      </c>
      <c r="M288" s="174"/>
    </row>
    <row r="289" spans="1:13">
      <c r="A289" s="128" t="s">
        <v>552</v>
      </c>
      <c r="B289" s="129" t="s">
        <v>154</v>
      </c>
      <c r="C289" s="53" t="s">
        <v>155</v>
      </c>
      <c r="D289" s="81" t="s">
        <v>834</v>
      </c>
      <c r="E289" s="82">
        <v>42132</v>
      </c>
      <c r="F289" s="85" t="s">
        <v>835</v>
      </c>
      <c r="G289" s="107">
        <v>42140</v>
      </c>
      <c r="H289" s="107">
        <v>42140</v>
      </c>
      <c r="I289" s="85" t="s">
        <v>836</v>
      </c>
      <c r="J289" s="81" t="s">
        <v>378</v>
      </c>
      <c r="K289" s="76"/>
      <c r="L289" s="94">
        <v>54.01</v>
      </c>
      <c r="M289" s="174"/>
    </row>
    <row r="290" spans="1:13">
      <c r="A290" s="128" t="s">
        <v>543</v>
      </c>
      <c r="B290" s="129" t="s">
        <v>154</v>
      </c>
      <c r="C290" s="53" t="s">
        <v>155</v>
      </c>
      <c r="D290" s="81" t="s">
        <v>834</v>
      </c>
      <c r="E290" s="82">
        <v>42132</v>
      </c>
      <c r="F290" s="85" t="s">
        <v>835</v>
      </c>
      <c r="G290" s="107">
        <v>42140</v>
      </c>
      <c r="H290" s="107">
        <v>42140</v>
      </c>
      <c r="I290" s="85" t="s">
        <v>836</v>
      </c>
      <c r="J290" s="81" t="s">
        <v>378</v>
      </c>
      <c r="K290" s="76"/>
      <c r="L290" s="94">
        <v>54.01</v>
      </c>
      <c r="M290" s="174"/>
    </row>
    <row r="291" spans="1:13">
      <c r="A291" s="128" t="s">
        <v>837</v>
      </c>
      <c r="B291" s="129" t="s">
        <v>838</v>
      </c>
      <c r="C291" s="53" t="s">
        <v>839</v>
      </c>
      <c r="D291" s="81" t="s">
        <v>834</v>
      </c>
      <c r="E291" s="82">
        <v>42132</v>
      </c>
      <c r="F291" s="85" t="s">
        <v>835</v>
      </c>
      <c r="G291" s="107">
        <v>42140</v>
      </c>
      <c r="H291" s="107">
        <v>42140</v>
      </c>
      <c r="I291" s="85" t="s">
        <v>836</v>
      </c>
      <c r="J291" s="81" t="s">
        <v>378</v>
      </c>
      <c r="K291" s="76"/>
      <c r="L291" s="94">
        <v>54.01</v>
      </c>
      <c r="M291" s="174"/>
    </row>
    <row r="292" spans="1:13">
      <c r="A292" s="128" t="s">
        <v>557</v>
      </c>
      <c r="B292" s="129" t="s">
        <v>115</v>
      </c>
      <c r="C292" s="53" t="s">
        <v>116</v>
      </c>
      <c r="D292" s="81" t="s">
        <v>834</v>
      </c>
      <c r="E292" s="82">
        <v>42132</v>
      </c>
      <c r="F292" s="85" t="s">
        <v>835</v>
      </c>
      <c r="G292" s="107">
        <v>42140</v>
      </c>
      <c r="H292" s="107">
        <v>42140</v>
      </c>
      <c r="I292" s="85" t="s">
        <v>836</v>
      </c>
      <c r="J292" s="81" t="s">
        <v>378</v>
      </c>
      <c r="K292" s="94"/>
      <c r="L292" s="94">
        <v>54.01</v>
      </c>
      <c r="M292" s="174"/>
    </row>
    <row r="293" spans="1:13" ht="25.5">
      <c r="A293" s="128" t="s">
        <v>543</v>
      </c>
      <c r="B293" s="129" t="s">
        <v>154</v>
      </c>
      <c r="C293" s="53" t="s">
        <v>155</v>
      </c>
      <c r="D293" s="81" t="s">
        <v>840</v>
      </c>
      <c r="E293" s="82">
        <v>42132</v>
      </c>
      <c r="F293" s="85" t="s">
        <v>841</v>
      </c>
      <c r="G293" s="107">
        <v>42141</v>
      </c>
      <c r="H293" s="107">
        <v>42141</v>
      </c>
      <c r="I293" s="85" t="s">
        <v>842</v>
      </c>
      <c r="J293" s="81" t="s">
        <v>378</v>
      </c>
      <c r="K293" s="94"/>
      <c r="L293" s="94">
        <v>54.01</v>
      </c>
      <c r="M293" s="174"/>
    </row>
    <row r="294" spans="1:13" ht="25.5">
      <c r="A294" s="128" t="s">
        <v>642</v>
      </c>
      <c r="B294" s="129" t="s">
        <v>643</v>
      </c>
      <c r="C294" s="53" t="s">
        <v>644</v>
      </c>
      <c r="D294" s="81" t="s">
        <v>840</v>
      </c>
      <c r="E294" s="82">
        <v>42132</v>
      </c>
      <c r="F294" s="85" t="s">
        <v>841</v>
      </c>
      <c r="G294" s="107">
        <v>42142</v>
      </c>
      <c r="H294" s="107">
        <v>42142</v>
      </c>
      <c r="I294" s="85" t="s">
        <v>842</v>
      </c>
      <c r="J294" s="81" t="s">
        <v>378</v>
      </c>
      <c r="K294" s="94"/>
      <c r="L294" s="94">
        <v>54.01</v>
      </c>
      <c r="M294" s="174"/>
    </row>
    <row r="295" spans="1:13" ht="25.5">
      <c r="A295" s="128" t="s">
        <v>485</v>
      </c>
      <c r="B295" s="129" t="s">
        <v>486</v>
      </c>
      <c r="C295" s="53" t="s">
        <v>843</v>
      </c>
      <c r="D295" s="81" t="s">
        <v>775</v>
      </c>
      <c r="E295" s="82">
        <v>42136</v>
      </c>
      <c r="F295" s="85" t="s">
        <v>844</v>
      </c>
      <c r="G295" s="107">
        <v>42138</v>
      </c>
      <c r="H295" s="107">
        <v>42138</v>
      </c>
      <c r="I295" s="85" t="s">
        <v>845</v>
      </c>
      <c r="J295" s="81" t="s">
        <v>579</v>
      </c>
      <c r="K295" s="94"/>
      <c r="L295" s="94">
        <v>17.52</v>
      </c>
      <c r="M295" s="174"/>
    </row>
    <row r="296" spans="1:13" ht="25.5">
      <c r="A296" s="128" t="s">
        <v>277</v>
      </c>
      <c r="B296" s="129" t="s">
        <v>846</v>
      </c>
      <c r="C296" s="53" t="s">
        <v>279</v>
      </c>
      <c r="D296" s="81" t="s">
        <v>775</v>
      </c>
      <c r="E296" s="82">
        <v>42136</v>
      </c>
      <c r="F296" s="85" t="s">
        <v>844</v>
      </c>
      <c r="G296" s="107">
        <v>42138</v>
      </c>
      <c r="H296" s="107">
        <v>42138</v>
      </c>
      <c r="I296" s="85" t="s">
        <v>845</v>
      </c>
      <c r="J296" s="81" t="s">
        <v>343</v>
      </c>
      <c r="K296" s="94"/>
      <c r="L296" s="94">
        <v>17.52</v>
      </c>
      <c r="M296" s="174"/>
    </row>
    <row r="297" spans="1:13" ht="38.25">
      <c r="A297" s="128" t="s">
        <v>847</v>
      </c>
      <c r="B297" s="129" t="s">
        <v>848</v>
      </c>
      <c r="C297" s="53" t="s">
        <v>849</v>
      </c>
      <c r="D297" s="81" t="s">
        <v>850</v>
      </c>
      <c r="E297" s="82">
        <v>42135</v>
      </c>
      <c r="F297" s="85" t="s">
        <v>851</v>
      </c>
      <c r="G297" s="107">
        <v>43238</v>
      </c>
      <c r="H297" s="107">
        <v>42142</v>
      </c>
      <c r="I297" s="85" t="s">
        <v>852</v>
      </c>
      <c r="J297" s="81" t="s">
        <v>343</v>
      </c>
      <c r="K297" s="94"/>
      <c r="L297" s="94">
        <v>17.52</v>
      </c>
      <c r="M297" s="174"/>
    </row>
    <row r="298" spans="1:13" ht="38.25">
      <c r="A298" s="128" t="s">
        <v>803</v>
      </c>
      <c r="B298" s="129" t="s">
        <v>853</v>
      </c>
      <c r="C298" s="53" t="s">
        <v>202</v>
      </c>
      <c r="D298" s="81" t="s">
        <v>854</v>
      </c>
      <c r="E298" s="82">
        <v>42135</v>
      </c>
      <c r="F298" s="85" t="s">
        <v>851</v>
      </c>
      <c r="G298" s="107">
        <v>43238</v>
      </c>
      <c r="H298" s="107">
        <v>42142</v>
      </c>
      <c r="I298" s="85" t="s">
        <v>852</v>
      </c>
      <c r="J298" s="81" t="s">
        <v>343</v>
      </c>
      <c r="K298" s="94"/>
      <c r="L298" s="94">
        <v>17.52</v>
      </c>
      <c r="M298" s="174"/>
    </row>
    <row r="299" spans="1:13" ht="38.25">
      <c r="A299" s="128" t="s">
        <v>417</v>
      </c>
      <c r="B299" s="129" t="s">
        <v>418</v>
      </c>
      <c r="C299" s="53" t="s">
        <v>419</v>
      </c>
      <c r="D299" s="81" t="s">
        <v>855</v>
      </c>
      <c r="E299" s="209">
        <v>42138</v>
      </c>
      <c r="F299" s="85" t="s">
        <v>856</v>
      </c>
      <c r="G299" s="107">
        <v>42163</v>
      </c>
      <c r="H299" s="107">
        <v>42167</v>
      </c>
      <c r="I299" s="122" t="s">
        <v>857</v>
      </c>
      <c r="J299" s="81" t="s">
        <v>517</v>
      </c>
      <c r="K299" s="94"/>
      <c r="L299" s="94">
        <v>233.56</v>
      </c>
      <c r="M299" s="174"/>
    </row>
    <row r="300" spans="1:13" ht="38.25">
      <c r="A300" s="128" t="s">
        <v>858</v>
      </c>
      <c r="B300" s="129" t="s">
        <v>859</v>
      </c>
      <c r="C300" s="53" t="s">
        <v>860</v>
      </c>
      <c r="D300" s="127" t="s">
        <v>743</v>
      </c>
      <c r="E300" s="209">
        <v>42138</v>
      </c>
      <c r="F300" s="85" t="s">
        <v>861</v>
      </c>
      <c r="G300" s="107">
        <v>42170</v>
      </c>
      <c r="H300" s="107">
        <v>42173</v>
      </c>
      <c r="I300" s="122" t="s">
        <v>862</v>
      </c>
      <c r="J300" s="81" t="s">
        <v>517</v>
      </c>
      <c r="K300" s="94"/>
      <c r="L300" s="94">
        <v>233.56</v>
      </c>
      <c r="M300" s="174"/>
    </row>
    <row r="301" spans="1:13">
      <c r="A301" s="128" t="s">
        <v>863</v>
      </c>
      <c r="B301" s="129" t="s">
        <v>864</v>
      </c>
      <c r="C301" s="53" t="s">
        <v>865</v>
      </c>
      <c r="D301" s="127" t="s">
        <v>866</v>
      </c>
      <c r="E301" s="209">
        <v>42139</v>
      </c>
      <c r="F301" s="85" t="s">
        <v>867</v>
      </c>
      <c r="G301" s="107">
        <v>42145</v>
      </c>
      <c r="H301" s="107">
        <v>42145</v>
      </c>
      <c r="I301" s="122" t="s">
        <v>868</v>
      </c>
      <c r="J301" s="81" t="s">
        <v>343</v>
      </c>
      <c r="K301" s="94"/>
      <c r="L301" s="94">
        <v>17.52</v>
      </c>
      <c r="M301" s="174"/>
    </row>
    <row r="302" spans="1:13">
      <c r="A302" s="128" t="s">
        <v>481</v>
      </c>
      <c r="B302" s="129" t="s">
        <v>482</v>
      </c>
      <c r="C302" s="53" t="s">
        <v>483</v>
      </c>
      <c r="D302" s="127" t="s">
        <v>866</v>
      </c>
      <c r="E302" s="209">
        <v>42139</v>
      </c>
      <c r="F302" s="85" t="s">
        <v>867</v>
      </c>
      <c r="G302" s="107">
        <v>42145</v>
      </c>
      <c r="H302" s="107">
        <v>42145</v>
      </c>
      <c r="I302" s="122" t="s">
        <v>868</v>
      </c>
      <c r="J302" s="81" t="s">
        <v>579</v>
      </c>
      <c r="K302" s="94"/>
      <c r="L302" s="94">
        <v>17.52</v>
      </c>
      <c r="M302" s="174"/>
    </row>
    <row r="303" spans="1:13">
      <c r="A303" s="128" t="s">
        <v>178</v>
      </c>
      <c r="B303" s="129" t="s">
        <v>179</v>
      </c>
      <c r="C303" s="53" t="s">
        <v>180</v>
      </c>
      <c r="D303" s="127" t="s">
        <v>869</v>
      </c>
      <c r="E303" s="209">
        <v>42139</v>
      </c>
      <c r="F303" s="85" t="s">
        <v>870</v>
      </c>
      <c r="G303" s="107">
        <v>42151</v>
      </c>
      <c r="H303" s="107">
        <v>42151</v>
      </c>
      <c r="I303" s="122" t="s">
        <v>871</v>
      </c>
      <c r="J303" s="81" t="s">
        <v>343</v>
      </c>
      <c r="K303" s="94"/>
      <c r="L303" s="94">
        <v>17.52</v>
      </c>
      <c r="M303" s="174"/>
    </row>
    <row r="304" spans="1:13" ht="25.5">
      <c r="A304" s="128" t="s">
        <v>417</v>
      </c>
      <c r="B304" s="129" t="s">
        <v>418</v>
      </c>
      <c r="C304" s="53" t="s">
        <v>419</v>
      </c>
      <c r="D304" s="127" t="s">
        <v>872</v>
      </c>
      <c r="E304" s="209">
        <v>42139</v>
      </c>
      <c r="F304" s="85" t="s">
        <v>873</v>
      </c>
      <c r="G304" s="107">
        <v>42172</v>
      </c>
      <c r="H304" s="107">
        <v>42172</v>
      </c>
      <c r="I304" s="122" t="s">
        <v>874</v>
      </c>
      <c r="J304" s="81" t="s">
        <v>628</v>
      </c>
      <c r="K304" s="94"/>
      <c r="L304" s="94">
        <v>71.53</v>
      </c>
      <c r="M304" s="174"/>
    </row>
    <row r="305" spans="1:13" ht="25.5">
      <c r="A305" s="128" t="s">
        <v>875</v>
      </c>
      <c r="B305" s="129" t="s">
        <v>264</v>
      </c>
      <c r="C305" s="53" t="s">
        <v>244</v>
      </c>
      <c r="D305" s="127" t="s">
        <v>876</v>
      </c>
      <c r="E305" s="209">
        <v>42139</v>
      </c>
      <c r="F305" s="85" t="s">
        <v>877</v>
      </c>
      <c r="G305" s="107">
        <v>42147</v>
      </c>
      <c r="H305" s="107">
        <v>42147</v>
      </c>
      <c r="I305" s="122" t="s">
        <v>878</v>
      </c>
      <c r="J305" s="81" t="s">
        <v>879</v>
      </c>
      <c r="K305" s="94"/>
      <c r="L305" s="94"/>
      <c r="M305" s="174" t="s">
        <v>880</v>
      </c>
    </row>
    <row r="306" spans="1:13">
      <c r="A306" s="128" t="s">
        <v>561</v>
      </c>
      <c r="B306" s="129" t="s">
        <v>157</v>
      </c>
      <c r="C306" s="53" t="s">
        <v>158</v>
      </c>
      <c r="D306" s="127" t="s">
        <v>876</v>
      </c>
      <c r="E306" s="209">
        <v>42139</v>
      </c>
      <c r="F306" s="85" t="s">
        <v>877</v>
      </c>
      <c r="G306" s="107">
        <v>42147</v>
      </c>
      <c r="H306" s="107">
        <v>42147</v>
      </c>
      <c r="I306" s="122" t="s">
        <v>878</v>
      </c>
      <c r="J306" s="81" t="s">
        <v>879</v>
      </c>
      <c r="K306" s="94"/>
      <c r="L306" s="94">
        <v>54.01</v>
      </c>
      <c r="M306" s="174"/>
    </row>
    <row r="307" spans="1:13">
      <c r="A307" s="128" t="s">
        <v>564</v>
      </c>
      <c r="B307" s="129" t="s">
        <v>565</v>
      </c>
      <c r="C307" s="53" t="s">
        <v>881</v>
      </c>
      <c r="D307" s="127" t="s">
        <v>876</v>
      </c>
      <c r="E307" s="209">
        <v>42139</v>
      </c>
      <c r="F307" s="85" t="s">
        <v>877</v>
      </c>
      <c r="G307" s="107">
        <v>42147</v>
      </c>
      <c r="H307" s="107">
        <v>42147</v>
      </c>
      <c r="I307" s="122" t="s">
        <v>878</v>
      </c>
      <c r="J307" s="81" t="s">
        <v>879</v>
      </c>
      <c r="K307" s="94"/>
      <c r="L307" s="94">
        <v>54.01</v>
      </c>
      <c r="M307" s="174"/>
    </row>
    <row r="308" spans="1:13">
      <c r="A308" s="128" t="s">
        <v>552</v>
      </c>
      <c r="B308" s="129" t="s">
        <v>275</v>
      </c>
      <c r="C308" s="53" t="s">
        <v>276</v>
      </c>
      <c r="D308" s="127" t="s">
        <v>882</v>
      </c>
      <c r="E308" s="209">
        <v>42139</v>
      </c>
      <c r="F308" s="85" t="s">
        <v>624</v>
      </c>
      <c r="G308" s="107">
        <v>42147</v>
      </c>
      <c r="H308" s="107">
        <v>42147</v>
      </c>
      <c r="I308" s="122" t="s">
        <v>878</v>
      </c>
      <c r="J308" s="81" t="s">
        <v>879</v>
      </c>
      <c r="K308" s="94"/>
      <c r="L308" s="94">
        <v>54.01</v>
      </c>
      <c r="M308" s="174"/>
    </row>
    <row r="309" spans="1:13" ht="25.5">
      <c r="A309" s="128" t="s">
        <v>543</v>
      </c>
      <c r="B309" s="129" t="s">
        <v>154</v>
      </c>
      <c r="C309" s="53" t="s">
        <v>492</v>
      </c>
      <c r="D309" s="127" t="s">
        <v>882</v>
      </c>
      <c r="E309" s="233">
        <v>42139</v>
      </c>
      <c r="F309" s="85" t="s">
        <v>624</v>
      </c>
      <c r="G309" s="107">
        <v>42147</v>
      </c>
      <c r="H309" s="107">
        <v>42147</v>
      </c>
      <c r="I309" s="122" t="s">
        <v>878</v>
      </c>
      <c r="J309" s="81" t="s">
        <v>879</v>
      </c>
      <c r="K309" s="94"/>
      <c r="L309" s="94"/>
      <c r="M309" s="174" t="s">
        <v>883</v>
      </c>
    </row>
    <row r="310" spans="1:13">
      <c r="A310" s="128" t="s">
        <v>557</v>
      </c>
      <c r="B310" s="129" t="s">
        <v>115</v>
      </c>
      <c r="C310" s="53" t="s">
        <v>116</v>
      </c>
      <c r="D310" s="127" t="s">
        <v>882</v>
      </c>
      <c r="E310" s="233">
        <v>42139</v>
      </c>
      <c r="F310" s="85" t="s">
        <v>624</v>
      </c>
      <c r="G310" s="107">
        <v>42147</v>
      </c>
      <c r="H310" s="107">
        <v>42147</v>
      </c>
      <c r="I310" s="122" t="s">
        <v>878</v>
      </c>
      <c r="J310" s="81" t="s">
        <v>879</v>
      </c>
      <c r="K310" s="94"/>
      <c r="L310" s="94">
        <v>54.01</v>
      </c>
      <c r="M310" s="174"/>
    </row>
    <row r="311" spans="1:13">
      <c r="A311" s="128" t="s">
        <v>558</v>
      </c>
      <c r="B311" s="129" t="s">
        <v>559</v>
      </c>
      <c r="C311" s="53" t="s">
        <v>884</v>
      </c>
      <c r="D311" s="127" t="s">
        <v>882</v>
      </c>
      <c r="E311" s="233">
        <v>42139</v>
      </c>
      <c r="F311" s="85" t="s">
        <v>624</v>
      </c>
      <c r="G311" s="107">
        <v>42147</v>
      </c>
      <c r="H311" s="107">
        <v>42147</v>
      </c>
      <c r="I311" s="122" t="s">
        <v>878</v>
      </c>
      <c r="J311" s="81" t="s">
        <v>879</v>
      </c>
      <c r="K311" s="94"/>
      <c r="L311" s="94">
        <v>54.01</v>
      </c>
      <c r="M311" s="174"/>
    </row>
    <row r="312" spans="1:13" ht="38.25">
      <c r="A312" s="128" t="s">
        <v>863</v>
      </c>
      <c r="B312" s="129" t="s">
        <v>864</v>
      </c>
      <c r="C312" s="53" t="s">
        <v>865</v>
      </c>
      <c r="D312" s="127" t="s">
        <v>885</v>
      </c>
      <c r="E312" s="209">
        <v>42144</v>
      </c>
      <c r="F312" s="85" t="s">
        <v>886</v>
      </c>
      <c r="G312" s="107">
        <v>42150</v>
      </c>
      <c r="H312" s="107">
        <v>42150</v>
      </c>
      <c r="I312" s="122" t="s">
        <v>887</v>
      </c>
      <c r="J312" s="81" t="s">
        <v>343</v>
      </c>
      <c r="K312" s="94"/>
      <c r="L312" s="94">
        <v>17.52</v>
      </c>
      <c r="M312" s="174"/>
    </row>
    <row r="313" spans="1:13" ht="38.25">
      <c r="A313" s="128" t="s">
        <v>331</v>
      </c>
      <c r="B313" s="129" t="s">
        <v>79</v>
      </c>
      <c r="C313" s="53" t="s">
        <v>80</v>
      </c>
      <c r="D313" s="128" t="s">
        <v>888</v>
      </c>
      <c r="E313" s="209">
        <v>42143</v>
      </c>
      <c r="F313" s="85" t="s">
        <v>889</v>
      </c>
      <c r="G313" s="107">
        <v>42149</v>
      </c>
      <c r="H313" s="107">
        <v>42149</v>
      </c>
      <c r="I313" s="122" t="s">
        <v>887</v>
      </c>
      <c r="J313" s="81" t="s">
        <v>343</v>
      </c>
      <c r="K313" s="94"/>
      <c r="L313" s="94">
        <v>17.52</v>
      </c>
      <c r="M313" s="174"/>
    </row>
    <row r="314" spans="1:13" ht="38.25">
      <c r="A314" s="128" t="s">
        <v>863</v>
      </c>
      <c r="B314" s="129" t="s">
        <v>864</v>
      </c>
      <c r="C314" s="53" t="s">
        <v>865</v>
      </c>
      <c r="D314" s="128" t="s">
        <v>888</v>
      </c>
      <c r="E314" s="209">
        <v>42143</v>
      </c>
      <c r="F314" s="85" t="s">
        <v>889</v>
      </c>
      <c r="G314" s="107">
        <v>42149</v>
      </c>
      <c r="H314" s="107">
        <v>42149</v>
      </c>
      <c r="I314" s="122" t="s">
        <v>887</v>
      </c>
      <c r="J314" s="81" t="s">
        <v>343</v>
      </c>
      <c r="K314" s="94"/>
      <c r="L314" s="94">
        <v>17.52</v>
      </c>
      <c r="M314" s="174"/>
    </row>
    <row r="315" spans="1:13" ht="38.25">
      <c r="A315" s="128" t="s">
        <v>277</v>
      </c>
      <c r="B315" s="129" t="s">
        <v>609</v>
      </c>
      <c r="C315" s="53" t="s">
        <v>279</v>
      </c>
      <c r="D315" s="81" t="s">
        <v>890</v>
      </c>
      <c r="E315" s="82">
        <v>42145</v>
      </c>
      <c r="F315" s="85" t="s">
        <v>664</v>
      </c>
      <c r="G315" s="107">
        <v>42152</v>
      </c>
      <c r="H315" s="107">
        <v>42152</v>
      </c>
      <c r="I315" s="122" t="s">
        <v>887</v>
      </c>
      <c r="J315" s="81" t="s">
        <v>343</v>
      </c>
      <c r="K315" s="76"/>
      <c r="L315" s="94">
        <v>17.52</v>
      </c>
      <c r="M315" s="174"/>
    </row>
    <row r="316" spans="1:13" ht="38.25">
      <c r="A316" s="128" t="s">
        <v>875</v>
      </c>
      <c r="B316" s="129" t="s">
        <v>264</v>
      </c>
      <c r="C316" s="53" t="s">
        <v>244</v>
      </c>
      <c r="D316" s="127" t="s">
        <v>891</v>
      </c>
      <c r="E316" s="82">
        <v>42145</v>
      </c>
      <c r="F316" s="85" t="s">
        <v>664</v>
      </c>
      <c r="G316" s="107">
        <v>42152</v>
      </c>
      <c r="H316" s="107">
        <v>42152</v>
      </c>
      <c r="I316" s="122" t="s">
        <v>887</v>
      </c>
      <c r="J316" s="81" t="s">
        <v>879</v>
      </c>
      <c r="K316" s="94"/>
      <c r="L316" s="94"/>
      <c r="M316" s="174" t="s">
        <v>880</v>
      </c>
    </row>
    <row r="317" spans="1:13" ht="25.5">
      <c r="A317" s="128" t="s">
        <v>678</v>
      </c>
      <c r="B317" s="129" t="s">
        <v>34</v>
      </c>
      <c r="C317" s="53" t="s">
        <v>35</v>
      </c>
      <c r="D317" s="81" t="s">
        <v>892</v>
      </c>
      <c r="E317" s="82">
        <v>42149</v>
      </c>
      <c r="F317" s="85" t="s">
        <v>893</v>
      </c>
      <c r="G317" s="107">
        <v>42150</v>
      </c>
      <c r="H317" s="107">
        <v>42150</v>
      </c>
      <c r="I317" s="85" t="s">
        <v>894</v>
      </c>
      <c r="J317" s="81" t="s">
        <v>579</v>
      </c>
      <c r="K317" s="76"/>
      <c r="L317" s="94">
        <v>17.52</v>
      </c>
      <c r="M317" s="174"/>
    </row>
    <row r="318" spans="1:13" ht="25.5">
      <c r="A318" s="128" t="s">
        <v>678</v>
      </c>
      <c r="B318" s="129" t="s">
        <v>34</v>
      </c>
      <c r="C318" s="53" t="s">
        <v>35</v>
      </c>
      <c r="D318" s="81" t="s">
        <v>892</v>
      </c>
      <c r="E318" s="82">
        <v>42149</v>
      </c>
      <c r="F318" s="85" t="s">
        <v>895</v>
      </c>
      <c r="G318" s="107">
        <v>42151</v>
      </c>
      <c r="H318" s="107">
        <v>42151</v>
      </c>
      <c r="I318" s="85" t="s">
        <v>894</v>
      </c>
      <c r="J318" s="81" t="s">
        <v>579</v>
      </c>
      <c r="K318" s="76"/>
      <c r="L318" s="94">
        <v>17.52</v>
      </c>
      <c r="M318" s="174"/>
    </row>
    <row r="319" spans="1:13" ht="25.5">
      <c r="A319" s="128" t="s">
        <v>678</v>
      </c>
      <c r="B319" s="129" t="s">
        <v>34</v>
      </c>
      <c r="C319" s="53" t="s">
        <v>35</v>
      </c>
      <c r="D319" s="81" t="s">
        <v>892</v>
      </c>
      <c r="E319" s="82">
        <v>42149</v>
      </c>
      <c r="F319" s="85" t="s">
        <v>896</v>
      </c>
      <c r="G319" s="107">
        <v>42152</v>
      </c>
      <c r="H319" s="107">
        <v>42152</v>
      </c>
      <c r="I319" s="85" t="s">
        <v>894</v>
      </c>
      <c r="J319" s="81" t="s">
        <v>579</v>
      </c>
      <c r="K319" s="76"/>
      <c r="L319" s="94">
        <v>17.52</v>
      </c>
      <c r="M319" s="174"/>
    </row>
    <row r="320" spans="1:13" ht="38.25">
      <c r="A320" s="128" t="s">
        <v>178</v>
      </c>
      <c r="B320" s="129" t="s">
        <v>179</v>
      </c>
      <c r="C320" s="53" t="s">
        <v>180</v>
      </c>
      <c r="D320" s="81" t="s">
        <v>897</v>
      </c>
      <c r="E320" s="82">
        <v>42145</v>
      </c>
      <c r="F320" s="85" t="s">
        <v>664</v>
      </c>
      <c r="G320" s="107">
        <v>42153</v>
      </c>
      <c r="H320" s="107">
        <v>42153</v>
      </c>
      <c r="I320" s="85" t="s">
        <v>887</v>
      </c>
      <c r="J320" s="81" t="s">
        <v>579</v>
      </c>
      <c r="K320" s="76"/>
      <c r="L320" s="94">
        <v>17.52</v>
      </c>
      <c r="M320" s="174"/>
    </row>
    <row r="321" spans="1:13" ht="38.25">
      <c r="A321" s="128" t="s">
        <v>178</v>
      </c>
      <c r="B321" s="129" t="s">
        <v>179</v>
      </c>
      <c r="C321" s="53" t="s">
        <v>180</v>
      </c>
      <c r="D321" s="81" t="s">
        <v>898</v>
      </c>
      <c r="E321" s="82">
        <v>42150</v>
      </c>
      <c r="F321" s="85" t="s">
        <v>718</v>
      </c>
      <c r="G321" s="107">
        <v>42152</v>
      </c>
      <c r="H321" s="107">
        <v>42152</v>
      </c>
      <c r="I321" s="85" t="s">
        <v>887</v>
      </c>
      <c r="J321" s="81" t="s">
        <v>579</v>
      </c>
      <c r="K321" s="76"/>
      <c r="L321" s="94">
        <v>17.52</v>
      </c>
      <c r="M321" s="174"/>
    </row>
    <row r="322" spans="1:13" ht="38.25">
      <c r="A322" s="128" t="s">
        <v>552</v>
      </c>
      <c r="B322" s="129" t="s">
        <v>275</v>
      </c>
      <c r="C322" s="53" t="s">
        <v>276</v>
      </c>
      <c r="D322" s="81" t="s">
        <v>899</v>
      </c>
      <c r="E322" s="82">
        <v>42150</v>
      </c>
      <c r="F322" s="85" t="s">
        <v>900</v>
      </c>
      <c r="G322" s="107">
        <v>42152</v>
      </c>
      <c r="H322" s="107">
        <v>42152</v>
      </c>
      <c r="I322" s="85" t="s">
        <v>887</v>
      </c>
      <c r="J322" s="81" t="s">
        <v>879</v>
      </c>
      <c r="K322" s="76"/>
      <c r="L322" s="94"/>
      <c r="M322" s="174" t="s">
        <v>901</v>
      </c>
    </row>
    <row r="323" spans="1:13" ht="38.25">
      <c r="A323" s="128" t="s">
        <v>543</v>
      </c>
      <c r="B323" s="129" t="s">
        <v>154</v>
      </c>
      <c r="C323" s="53" t="s">
        <v>155</v>
      </c>
      <c r="D323" s="81" t="s">
        <v>899</v>
      </c>
      <c r="E323" s="82">
        <v>42150</v>
      </c>
      <c r="F323" s="85" t="s">
        <v>902</v>
      </c>
      <c r="G323" s="107">
        <v>42152</v>
      </c>
      <c r="H323" s="107">
        <v>42152</v>
      </c>
      <c r="I323" s="85" t="s">
        <v>887</v>
      </c>
      <c r="J323" s="81" t="s">
        <v>879</v>
      </c>
      <c r="K323" s="76"/>
      <c r="L323" s="94">
        <v>54.01</v>
      </c>
      <c r="M323" s="174"/>
    </row>
    <row r="324" spans="1:13" ht="38.25">
      <c r="A324" s="128" t="s">
        <v>557</v>
      </c>
      <c r="B324" s="129" t="s">
        <v>115</v>
      </c>
      <c r="C324" s="53" t="s">
        <v>116</v>
      </c>
      <c r="D324" s="81" t="s">
        <v>899</v>
      </c>
      <c r="E324" s="82">
        <v>42150</v>
      </c>
      <c r="F324" s="85" t="s">
        <v>903</v>
      </c>
      <c r="G324" s="107">
        <v>42152</v>
      </c>
      <c r="H324" s="107">
        <v>42152</v>
      </c>
      <c r="I324" s="85" t="s">
        <v>887</v>
      </c>
      <c r="J324" s="81" t="s">
        <v>879</v>
      </c>
      <c r="K324" s="76"/>
      <c r="L324" s="94">
        <v>54.01</v>
      </c>
      <c r="M324" s="174"/>
    </row>
    <row r="325" spans="1:13" ht="38.25">
      <c r="A325" s="128" t="s">
        <v>558</v>
      </c>
      <c r="B325" s="129" t="s">
        <v>559</v>
      </c>
      <c r="C325" s="53" t="s">
        <v>560</v>
      </c>
      <c r="D325" s="81" t="s">
        <v>899</v>
      </c>
      <c r="E325" s="82">
        <v>42150</v>
      </c>
      <c r="F325" s="85" t="s">
        <v>903</v>
      </c>
      <c r="G325" s="107">
        <v>42152</v>
      </c>
      <c r="H325" s="107">
        <v>42152</v>
      </c>
      <c r="I325" s="85" t="s">
        <v>887</v>
      </c>
      <c r="J325" s="81" t="s">
        <v>879</v>
      </c>
      <c r="K325" s="76"/>
      <c r="L325" s="94">
        <v>54.01</v>
      </c>
      <c r="M325" s="174"/>
    </row>
    <row r="326" spans="1:13" ht="38.25">
      <c r="A326" s="128" t="s">
        <v>178</v>
      </c>
      <c r="B326" s="129" t="s">
        <v>179</v>
      </c>
      <c r="C326" s="53" t="s">
        <v>180</v>
      </c>
      <c r="D326" s="81" t="s">
        <v>904</v>
      </c>
      <c r="E326" s="82">
        <v>42150</v>
      </c>
      <c r="F326" s="85" t="s">
        <v>718</v>
      </c>
      <c r="G326" s="107">
        <v>42152</v>
      </c>
      <c r="H326" s="107">
        <v>42152</v>
      </c>
      <c r="I326" s="85" t="s">
        <v>887</v>
      </c>
      <c r="J326" s="81" t="s">
        <v>579</v>
      </c>
      <c r="K326" s="76"/>
      <c r="L326" s="94">
        <v>17.52</v>
      </c>
      <c r="M326" s="174"/>
    </row>
    <row r="327" spans="1:13" ht="51">
      <c r="A327" s="128" t="s">
        <v>711</v>
      </c>
      <c r="B327" s="129" t="s">
        <v>712</v>
      </c>
      <c r="C327" s="53" t="s">
        <v>713</v>
      </c>
      <c r="D327" s="81" t="s">
        <v>905</v>
      </c>
      <c r="E327" s="82">
        <v>42153</v>
      </c>
      <c r="F327" s="85" t="s">
        <v>906</v>
      </c>
      <c r="G327" s="107">
        <v>42156</v>
      </c>
      <c r="H327" s="107">
        <v>42156</v>
      </c>
      <c r="I327" s="85" t="s">
        <v>907</v>
      </c>
      <c r="J327" s="81" t="s">
        <v>579</v>
      </c>
      <c r="K327" s="76"/>
      <c r="L327" s="94">
        <v>17.52</v>
      </c>
      <c r="M327" s="174"/>
    </row>
    <row r="328" spans="1:13" ht="38.25">
      <c r="A328" s="128" t="s">
        <v>908</v>
      </c>
      <c r="B328" s="129" t="s">
        <v>909</v>
      </c>
      <c r="C328" s="53" t="s">
        <v>910</v>
      </c>
      <c r="D328" s="81" t="s">
        <v>911</v>
      </c>
      <c r="E328" s="82">
        <v>42156</v>
      </c>
      <c r="F328" s="85" t="s">
        <v>912</v>
      </c>
      <c r="G328" s="107">
        <v>42157</v>
      </c>
      <c r="H328" s="107">
        <v>42160</v>
      </c>
      <c r="I328" s="85" t="s">
        <v>913</v>
      </c>
      <c r="J328" s="81" t="s">
        <v>914</v>
      </c>
      <c r="K328" s="76"/>
      <c r="L328" s="94">
        <v>179.55</v>
      </c>
      <c r="M328" s="174"/>
    </row>
    <row r="329" spans="1:13" ht="38.25">
      <c r="A329" s="128" t="s">
        <v>711</v>
      </c>
      <c r="B329" s="129" t="s">
        <v>712</v>
      </c>
      <c r="C329" s="53" t="s">
        <v>915</v>
      </c>
      <c r="D329" s="81" t="s">
        <v>830</v>
      </c>
      <c r="E329" s="82">
        <v>42153</v>
      </c>
      <c r="F329" s="85" t="s">
        <v>664</v>
      </c>
      <c r="G329" s="107">
        <v>42157</v>
      </c>
      <c r="H329" s="107">
        <v>42157</v>
      </c>
      <c r="I329" s="85" t="s">
        <v>916</v>
      </c>
      <c r="J329" s="81" t="s">
        <v>579</v>
      </c>
      <c r="K329" s="76"/>
      <c r="L329" s="94">
        <v>17.52</v>
      </c>
      <c r="M329" s="174"/>
    </row>
    <row r="330" spans="1:13" ht="38.25">
      <c r="A330" s="128" t="s">
        <v>711</v>
      </c>
      <c r="B330" s="129" t="s">
        <v>712</v>
      </c>
      <c r="C330" s="53" t="s">
        <v>915</v>
      </c>
      <c r="D330" s="81" t="s">
        <v>917</v>
      </c>
      <c r="E330" s="82">
        <v>42153</v>
      </c>
      <c r="F330" s="85" t="s">
        <v>718</v>
      </c>
      <c r="G330" s="107">
        <v>42158</v>
      </c>
      <c r="H330" s="107">
        <v>42158</v>
      </c>
      <c r="I330" s="85" t="s">
        <v>916</v>
      </c>
      <c r="J330" s="81" t="s">
        <v>579</v>
      </c>
      <c r="K330" s="76"/>
      <c r="L330" s="94">
        <v>17.52</v>
      </c>
      <c r="M330" s="174"/>
    </row>
    <row r="331" spans="1:13" ht="38.25">
      <c r="A331" s="128" t="s">
        <v>711</v>
      </c>
      <c r="B331" s="129" t="s">
        <v>712</v>
      </c>
      <c r="C331" s="53" t="s">
        <v>915</v>
      </c>
      <c r="D331" s="81" t="s">
        <v>840</v>
      </c>
      <c r="E331" s="82">
        <v>42153</v>
      </c>
      <c r="F331" s="85" t="s">
        <v>918</v>
      </c>
      <c r="G331" s="107">
        <v>42163</v>
      </c>
      <c r="H331" s="107">
        <v>42163</v>
      </c>
      <c r="I331" s="85" t="s">
        <v>916</v>
      </c>
      <c r="J331" s="81" t="s">
        <v>579</v>
      </c>
      <c r="K331" s="76"/>
      <c r="L331" s="94">
        <v>17.52</v>
      </c>
      <c r="M331" s="174"/>
    </row>
    <row r="332" spans="1:13" ht="38.25">
      <c r="A332" s="128" t="s">
        <v>711</v>
      </c>
      <c r="B332" s="129" t="s">
        <v>712</v>
      </c>
      <c r="C332" s="53" t="s">
        <v>915</v>
      </c>
      <c r="D332" s="81" t="s">
        <v>834</v>
      </c>
      <c r="E332" s="82">
        <v>42157</v>
      </c>
      <c r="F332" s="85" t="s">
        <v>769</v>
      </c>
      <c r="G332" s="107">
        <v>42165</v>
      </c>
      <c r="H332" s="107">
        <v>42165</v>
      </c>
      <c r="I332" s="85" t="s">
        <v>916</v>
      </c>
      <c r="J332" s="81" t="s">
        <v>579</v>
      </c>
      <c r="K332" s="76"/>
      <c r="L332" s="94">
        <v>17.52</v>
      </c>
      <c r="M332" s="174"/>
    </row>
    <row r="333" spans="1:13" ht="38.25">
      <c r="A333" s="128" t="s">
        <v>711</v>
      </c>
      <c r="B333" s="129" t="s">
        <v>712</v>
      </c>
      <c r="C333" s="53" t="s">
        <v>915</v>
      </c>
      <c r="D333" s="81" t="s">
        <v>876</v>
      </c>
      <c r="E333" s="82">
        <v>42157</v>
      </c>
      <c r="F333" s="85" t="s">
        <v>918</v>
      </c>
      <c r="G333" s="107">
        <v>42167</v>
      </c>
      <c r="H333" s="107">
        <v>42167</v>
      </c>
      <c r="I333" s="85" t="s">
        <v>916</v>
      </c>
      <c r="J333" s="81" t="s">
        <v>579</v>
      </c>
      <c r="K333" s="76"/>
      <c r="L333" s="94">
        <v>17.52</v>
      </c>
      <c r="M333" s="174"/>
    </row>
    <row r="334" spans="1:13" ht="38.25">
      <c r="A334" s="128" t="s">
        <v>711</v>
      </c>
      <c r="B334" s="129" t="s">
        <v>712</v>
      </c>
      <c r="C334" s="53" t="s">
        <v>915</v>
      </c>
      <c r="D334" s="81" t="s">
        <v>919</v>
      </c>
      <c r="E334" s="82">
        <v>42157</v>
      </c>
      <c r="F334" s="85" t="s">
        <v>718</v>
      </c>
      <c r="G334" s="107">
        <v>42171</v>
      </c>
      <c r="H334" s="107">
        <v>42171</v>
      </c>
      <c r="I334" s="85" t="s">
        <v>916</v>
      </c>
      <c r="J334" s="81" t="s">
        <v>579</v>
      </c>
      <c r="K334" s="76"/>
      <c r="L334" s="94">
        <v>17.52</v>
      </c>
      <c r="M334" s="174"/>
    </row>
    <row r="335" spans="1:13" ht="38.25">
      <c r="A335" s="128" t="s">
        <v>711</v>
      </c>
      <c r="B335" s="129" t="s">
        <v>712</v>
      </c>
      <c r="C335" s="53" t="s">
        <v>915</v>
      </c>
      <c r="D335" s="81" t="s">
        <v>920</v>
      </c>
      <c r="E335" s="82">
        <v>42157</v>
      </c>
      <c r="F335" s="85" t="s">
        <v>906</v>
      </c>
      <c r="G335" s="107">
        <v>42173</v>
      </c>
      <c r="H335" s="107">
        <v>42173</v>
      </c>
      <c r="I335" s="85" t="s">
        <v>916</v>
      </c>
      <c r="J335" s="81" t="s">
        <v>579</v>
      </c>
      <c r="K335" s="76"/>
      <c r="L335" s="94">
        <v>17.52</v>
      </c>
      <c r="M335" s="174"/>
    </row>
    <row r="336" spans="1:13" ht="38.25">
      <c r="A336" s="128" t="s">
        <v>711</v>
      </c>
      <c r="B336" s="129" t="s">
        <v>712</v>
      </c>
      <c r="C336" s="53" t="s">
        <v>915</v>
      </c>
      <c r="D336" s="81" t="s">
        <v>899</v>
      </c>
      <c r="E336" s="82">
        <v>42159</v>
      </c>
      <c r="F336" s="85" t="s">
        <v>918</v>
      </c>
      <c r="G336" s="107">
        <v>42174</v>
      </c>
      <c r="H336" s="107">
        <v>42174</v>
      </c>
      <c r="I336" s="85" t="s">
        <v>916</v>
      </c>
      <c r="J336" s="81" t="s">
        <v>579</v>
      </c>
      <c r="K336" s="76"/>
      <c r="L336" s="94">
        <v>17.52</v>
      </c>
      <c r="M336" s="174"/>
    </row>
    <row r="337" spans="1:13" ht="38.25">
      <c r="A337" s="128" t="s">
        <v>711</v>
      </c>
      <c r="B337" s="129" t="s">
        <v>712</v>
      </c>
      <c r="C337" s="53" t="s">
        <v>915</v>
      </c>
      <c r="D337" s="81" t="s">
        <v>921</v>
      </c>
      <c r="E337" s="82">
        <v>42159</v>
      </c>
      <c r="F337" s="85" t="s">
        <v>664</v>
      </c>
      <c r="G337" s="107">
        <v>42177</v>
      </c>
      <c r="H337" s="107">
        <v>42177</v>
      </c>
      <c r="I337" s="85" t="s">
        <v>916</v>
      </c>
      <c r="J337" s="81" t="s">
        <v>579</v>
      </c>
      <c r="K337" s="76"/>
      <c r="L337" s="94">
        <v>17.52</v>
      </c>
      <c r="M337" s="174"/>
    </row>
    <row r="338" spans="1:13" ht="38.25">
      <c r="A338" s="128" t="s">
        <v>711</v>
      </c>
      <c r="B338" s="129" t="s">
        <v>712</v>
      </c>
      <c r="C338" s="53" t="s">
        <v>915</v>
      </c>
      <c r="D338" s="81" t="s">
        <v>922</v>
      </c>
      <c r="E338" s="82">
        <v>42159</v>
      </c>
      <c r="F338" s="85" t="s">
        <v>918</v>
      </c>
      <c r="G338" s="107">
        <v>42180</v>
      </c>
      <c r="H338" s="107">
        <v>42180</v>
      </c>
      <c r="I338" s="85" t="s">
        <v>916</v>
      </c>
      <c r="J338" s="81" t="s">
        <v>579</v>
      </c>
      <c r="K338" s="76"/>
      <c r="L338" s="94">
        <v>17.52</v>
      </c>
      <c r="M338" s="174"/>
    </row>
    <row r="339" spans="1:13" ht="38.25">
      <c r="A339" s="128" t="s">
        <v>711</v>
      </c>
      <c r="B339" s="129" t="s">
        <v>712</v>
      </c>
      <c r="C339" s="53" t="s">
        <v>915</v>
      </c>
      <c r="D339" s="81" t="s">
        <v>923</v>
      </c>
      <c r="E339" s="82">
        <v>42159</v>
      </c>
      <c r="F339" s="85" t="s">
        <v>718</v>
      </c>
      <c r="G339" s="107">
        <v>42181</v>
      </c>
      <c r="H339" s="107">
        <v>42181</v>
      </c>
      <c r="I339" s="85" t="s">
        <v>916</v>
      </c>
      <c r="J339" s="81" t="s">
        <v>579</v>
      </c>
      <c r="K339" s="76"/>
      <c r="L339" s="94">
        <v>17.52</v>
      </c>
      <c r="M339" s="174"/>
    </row>
    <row r="340" spans="1:13" ht="38.25">
      <c r="A340" s="128" t="s">
        <v>711</v>
      </c>
      <c r="B340" s="129" t="s">
        <v>712</v>
      </c>
      <c r="C340" s="53" t="s">
        <v>915</v>
      </c>
      <c r="D340" s="81" t="s">
        <v>924</v>
      </c>
      <c r="E340" s="82">
        <v>42159</v>
      </c>
      <c r="F340" s="85" t="s">
        <v>925</v>
      </c>
      <c r="G340" s="107">
        <v>42184</v>
      </c>
      <c r="H340" s="107">
        <v>42184</v>
      </c>
      <c r="I340" s="85" t="s">
        <v>916</v>
      </c>
      <c r="J340" s="81" t="s">
        <v>926</v>
      </c>
      <c r="K340" s="76"/>
      <c r="L340" s="94">
        <v>125.54</v>
      </c>
      <c r="M340" s="174"/>
    </row>
    <row r="341" spans="1:13" ht="25.5">
      <c r="A341" s="128" t="s">
        <v>727</v>
      </c>
      <c r="B341" s="129" t="s">
        <v>853</v>
      </c>
      <c r="C341" s="53" t="s">
        <v>202</v>
      </c>
      <c r="D341" s="81" t="s">
        <v>927</v>
      </c>
      <c r="E341" s="82">
        <v>42157</v>
      </c>
      <c r="F341" s="85" t="s">
        <v>816</v>
      </c>
      <c r="G341" s="107">
        <v>42164</v>
      </c>
      <c r="H341" s="107">
        <v>42164</v>
      </c>
      <c r="I341" s="85" t="s">
        <v>928</v>
      </c>
      <c r="J341" s="81" t="s">
        <v>579</v>
      </c>
      <c r="K341" s="76"/>
      <c r="L341" s="94">
        <v>17.52</v>
      </c>
      <c r="M341" s="174"/>
    </row>
    <row r="342" spans="1:13" ht="25.5">
      <c r="A342" s="128" t="s">
        <v>731</v>
      </c>
      <c r="B342" s="129" t="s">
        <v>195</v>
      </c>
      <c r="C342" s="53" t="s">
        <v>292</v>
      </c>
      <c r="D342" s="81" t="s">
        <v>927</v>
      </c>
      <c r="E342" s="82">
        <v>42157</v>
      </c>
      <c r="F342" s="85" t="s">
        <v>816</v>
      </c>
      <c r="G342" s="107">
        <v>42164</v>
      </c>
      <c r="H342" s="107">
        <v>42164</v>
      </c>
      <c r="I342" s="85" t="s">
        <v>928</v>
      </c>
      <c r="J342" s="81" t="s">
        <v>579</v>
      </c>
      <c r="K342" s="76"/>
      <c r="L342" s="94">
        <v>17.52</v>
      </c>
      <c r="M342" s="174"/>
    </row>
    <row r="343" spans="1:13">
      <c r="A343" s="128" t="s">
        <v>929</v>
      </c>
      <c r="B343" s="129" t="s">
        <v>209</v>
      </c>
      <c r="C343" s="53" t="s">
        <v>210</v>
      </c>
      <c r="D343" s="81" t="s">
        <v>823</v>
      </c>
      <c r="E343" s="82">
        <v>42157</v>
      </c>
      <c r="F343" s="85" t="s">
        <v>740</v>
      </c>
      <c r="G343" s="107">
        <v>42165</v>
      </c>
      <c r="H343" s="107">
        <v>42165</v>
      </c>
      <c r="I343" s="85" t="s">
        <v>930</v>
      </c>
      <c r="J343" s="81" t="s">
        <v>579</v>
      </c>
      <c r="K343" s="76"/>
      <c r="L343" s="94">
        <v>71.27</v>
      </c>
      <c r="M343" s="174"/>
    </row>
    <row r="344" spans="1:13" ht="25.5">
      <c r="A344" s="128" t="s">
        <v>931</v>
      </c>
      <c r="B344" s="129" t="s">
        <v>426</v>
      </c>
      <c r="C344" s="53" t="s">
        <v>427</v>
      </c>
      <c r="D344" s="81" t="s">
        <v>932</v>
      </c>
      <c r="E344" s="82">
        <v>42111</v>
      </c>
      <c r="F344" s="85" t="s">
        <v>933</v>
      </c>
      <c r="G344" s="107">
        <v>42118</v>
      </c>
      <c r="H344" s="107">
        <v>42118</v>
      </c>
      <c r="I344" s="85" t="s">
        <v>934</v>
      </c>
      <c r="J344" s="81" t="s">
        <v>579</v>
      </c>
      <c r="K344" s="76"/>
      <c r="L344" s="94">
        <v>71.27</v>
      </c>
      <c r="M344" s="174"/>
    </row>
    <row r="345" spans="1:13" ht="25.5">
      <c r="A345" s="128" t="s">
        <v>520</v>
      </c>
      <c r="B345" s="129" t="s">
        <v>935</v>
      </c>
      <c r="C345" s="53" t="s">
        <v>204</v>
      </c>
      <c r="D345" s="81" t="s">
        <v>936</v>
      </c>
      <c r="E345" s="82">
        <v>42142</v>
      </c>
      <c r="F345" s="85" t="s">
        <v>937</v>
      </c>
      <c r="G345" s="107">
        <v>42151</v>
      </c>
      <c r="H345" s="107">
        <v>42151</v>
      </c>
      <c r="I345" s="85" t="s">
        <v>938</v>
      </c>
      <c r="J345" s="81" t="s">
        <v>579</v>
      </c>
      <c r="K345" s="76"/>
      <c r="L345" s="94">
        <v>17.52</v>
      </c>
      <c r="M345" s="174"/>
    </row>
    <row r="346" spans="1:13" ht="25.5">
      <c r="A346" s="85" t="s">
        <v>529</v>
      </c>
      <c r="B346" s="133" t="s">
        <v>935</v>
      </c>
      <c r="C346" s="81" t="s">
        <v>939</v>
      </c>
      <c r="D346" s="81" t="s">
        <v>936</v>
      </c>
      <c r="E346" s="82">
        <v>42142</v>
      </c>
      <c r="F346" s="85" t="s">
        <v>937</v>
      </c>
      <c r="G346" s="110">
        <v>42151</v>
      </c>
      <c r="H346" s="110">
        <v>42151</v>
      </c>
      <c r="I346" s="85" t="s">
        <v>938</v>
      </c>
      <c r="J346" s="81" t="s">
        <v>579</v>
      </c>
      <c r="K346" s="84"/>
      <c r="L346" s="84">
        <v>17.52</v>
      </c>
      <c r="M346" s="174"/>
    </row>
    <row r="347" spans="1:13" ht="25.5">
      <c r="A347" s="85" t="s">
        <v>940</v>
      </c>
      <c r="B347" s="133" t="s">
        <v>941</v>
      </c>
      <c r="C347" s="81" t="s">
        <v>942</v>
      </c>
      <c r="D347" s="81" t="s">
        <v>943</v>
      </c>
      <c r="E347" s="82">
        <v>42156</v>
      </c>
      <c r="F347" s="85" t="s">
        <v>944</v>
      </c>
      <c r="G347" s="110">
        <v>42158</v>
      </c>
      <c r="H347" s="110">
        <v>42158</v>
      </c>
      <c r="I347" s="85" t="s">
        <v>945</v>
      </c>
      <c r="J347" s="81" t="s">
        <v>579</v>
      </c>
      <c r="K347" s="84"/>
      <c r="L347" s="84">
        <v>17.52</v>
      </c>
      <c r="M347" s="174"/>
    </row>
    <row r="348" spans="1:13" ht="25.5">
      <c r="A348" s="85" t="s">
        <v>946</v>
      </c>
      <c r="B348" s="133" t="s">
        <v>947</v>
      </c>
      <c r="C348" s="81" t="s">
        <v>948</v>
      </c>
      <c r="D348" s="81" t="s">
        <v>943</v>
      </c>
      <c r="E348" s="82">
        <v>42156</v>
      </c>
      <c r="F348" s="85" t="s">
        <v>944</v>
      </c>
      <c r="G348" s="110">
        <v>42158</v>
      </c>
      <c r="H348" s="110">
        <v>42158</v>
      </c>
      <c r="I348" s="85" t="s">
        <v>945</v>
      </c>
      <c r="J348" s="81" t="s">
        <v>579</v>
      </c>
      <c r="K348" s="84"/>
      <c r="L348" s="84">
        <v>17.52</v>
      </c>
      <c r="M348" s="174"/>
    </row>
    <row r="349" spans="1:13" ht="51">
      <c r="A349" s="85" t="s">
        <v>584</v>
      </c>
      <c r="B349" s="133" t="s">
        <v>585</v>
      </c>
      <c r="C349" s="81" t="s">
        <v>586</v>
      </c>
      <c r="D349" s="81" t="s">
        <v>949</v>
      </c>
      <c r="E349" s="82">
        <v>42161</v>
      </c>
      <c r="F349" s="85" t="s">
        <v>944</v>
      </c>
      <c r="G349" s="110">
        <v>42164</v>
      </c>
      <c r="H349" s="110">
        <v>42165</v>
      </c>
      <c r="I349" s="85" t="s">
        <v>950</v>
      </c>
      <c r="J349" s="81" t="s">
        <v>605</v>
      </c>
      <c r="K349" s="84"/>
      <c r="L349" s="84">
        <v>71.53</v>
      </c>
      <c r="M349" s="174"/>
    </row>
    <row r="350" spans="1:13" ht="25.5">
      <c r="A350" s="85" t="s">
        <v>543</v>
      </c>
      <c r="B350" s="133" t="s">
        <v>154</v>
      </c>
      <c r="C350" s="81" t="s">
        <v>155</v>
      </c>
      <c r="D350" s="81" t="s">
        <v>951</v>
      </c>
      <c r="E350" s="82">
        <v>42169</v>
      </c>
      <c r="F350" s="85" t="s">
        <v>952</v>
      </c>
      <c r="G350" s="110">
        <v>42169</v>
      </c>
      <c r="H350" s="110">
        <v>42169</v>
      </c>
      <c r="I350" s="85" t="s">
        <v>541</v>
      </c>
      <c r="J350" s="81" t="s">
        <v>378</v>
      </c>
      <c r="K350" s="84"/>
      <c r="L350" s="84">
        <v>54.01</v>
      </c>
      <c r="M350" s="174"/>
    </row>
    <row r="351" spans="1:13" ht="25.5">
      <c r="A351" s="85" t="s">
        <v>566</v>
      </c>
      <c r="B351" s="133" t="s">
        <v>227</v>
      </c>
      <c r="C351" s="81" t="s">
        <v>228</v>
      </c>
      <c r="D351" s="81" t="s">
        <v>951</v>
      </c>
      <c r="E351" s="82">
        <v>42169</v>
      </c>
      <c r="F351" s="85" t="s">
        <v>952</v>
      </c>
      <c r="G351" s="110">
        <v>42169</v>
      </c>
      <c r="H351" s="110">
        <v>42169</v>
      </c>
      <c r="I351" s="85" t="s">
        <v>541</v>
      </c>
      <c r="J351" s="81" t="s">
        <v>378</v>
      </c>
      <c r="K351" s="84"/>
      <c r="L351" s="84">
        <v>54.01</v>
      </c>
      <c r="M351" s="174"/>
    </row>
    <row r="352" spans="1:13">
      <c r="A352" s="85" t="s">
        <v>552</v>
      </c>
      <c r="B352" s="133" t="s">
        <v>275</v>
      </c>
      <c r="C352" s="81" t="s">
        <v>276</v>
      </c>
      <c r="D352" s="81" t="s">
        <v>953</v>
      </c>
      <c r="E352" s="82">
        <v>42159</v>
      </c>
      <c r="F352" s="85" t="s">
        <v>954</v>
      </c>
      <c r="G352" s="110">
        <v>42168</v>
      </c>
      <c r="H352" s="110">
        <v>42168</v>
      </c>
      <c r="I352" s="85" t="s">
        <v>541</v>
      </c>
      <c r="J352" s="81" t="s">
        <v>378</v>
      </c>
      <c r="K352" s="84"/>
      <c r="L352" s="84">
        <v>54.01</v>
      </c>
      <c r="M352" s="174"/>
    </row>
    <row r="353" spans="1:13">
      <c r="A353" s="85" t="s">
        <v>543</v>
      </c>
      <c r="B353" s="133" t="s">
        <v>154</v>
      </c>
      <c r="C353" s="81" t="s">
        <v>155</v>
      </c>
      <c r="D353" s="81" t="s">
        <v>953</v>
      </c>
      <c r="E353" s="82">
        <v>42159</v>
      </c>
      <c r="F353" s="85" t="s">
        <v>954</v>
      </c>
      <c r="G353" s="110">
        <v>42168</v>
      </c>
      <c r="H353" s="110">
        <v>42168</v>
      </c>
      <c r="I353" s="85" t="s">
        <v>541</v>
      </c>
      <c r="J353" s="81" t="s">
        <v>378</v>
      </c>
      <c r="K353" s="84"/>
      <c r="L353" s="84">
        <v>54.01</v>
      </c>
      <c r="M353" s="174" t="s">
        <v>955</v>
      </c>
    </row>
    <row r="354" spans="1:13">
      <c r="A354" s="85" t="s">
        <v>557</v>
      </c>
      <c r="B354" s="133" t="s">
        <v>115</v>
      </c>
      <c r="C354" s="81" t="s">
        <v>116</v>
      </c>
      <c r="D354" s="81" t="s">
        <v>953</v>
      </c>
      <c r="E354" s="82">
        <v>42159</v>
      </c>
      <c r="F354" s="85" t="s">
        <v>954</v>
      </c>
      <c r="G354" s="110">
        <v>42168</v>
      </c>
      <c r="H354" s="110">
        <v>42168</v>
      </c>
      <c r="I354" s="85" t="s">
        <v>541</v>
      </c>
      <c r="J354" s="81" t="s">
        <v>378</v>
      </c>
      <c r="K354" s="84"/>
      <c r="L354" s="84">
        <v>54.01</v>
      </c>
      <c r="M354" s="174"/>
    </row>
    <row r="355" spans="1:13">
      <c r="A355" s="85" t="s">
        <v>558</v>
      </c>
      <c r="B355" s="133" t="s">
        <v>559</v>
      </c>
      <c r="C355" s="81" t="s">
        <v>560</v>
      </c>
      <c r="D355" s="81" t="s">
        <v>953</v>
      </c>
      <c r="E355" s="82">
        <v>42159</v>
      </c>
      <c r="F355" s="85" t="s">
        <v>954</v>
      </c>
      <c r="G355" s="110">
        <v>42168</v>
      </c>
      <c r="H355" s="110">
        <v>42168</v>
      </c>
      <c r="I355" s="85" t="s">
        <v>541</v>
      </c>
      <c r="J355" s="81" t="s">
        <v>378</v>
      </c>
      <c r="K355" s="84"/>
      <c r="L355" s="84">
        <v>54.01</v>
      </c>
      <c r="M355" s="174"/>
    </row>
    <row r="356" spans="1:13">
      <c r="A356" s="85" t="s">
        <v>178</v>
      </c>
      <c r="B356" s="133" t="s">
        <v>179</v>
      </c>
      <c r="C356" s="81" t="s">
        <v>180</v>
      </c>
      <c r="D356" s="81" t="s">
        <v>956</v>
      </c>
      <c r="E356" s="82">
        <v>42134</v>
      </c>
      <c r="F356" s="85" t="s">
        <v>718</v>
      </c>
      <c r="G356" s="110">
        <v>42171</v>
      </c>
      <c r="H356" s="110">
        <v>42171</v>
      </c>
      <c r="I356" s="85" t="s">
        <v>871</v>
      </c>
      <c r="J356" s="81" t="s">
        <v>579</v>
      </c>
      <c r="K356" s="84"/>
      <c r="L356" s="84">
        <v>17.52</v>
      </c>
      <c r="M356" s="174"/>
    </row>
    <row r="357" spans="1:13">
      <c r="A357" s="85" t="s">
        <v>277</v>
      </c>
      <c r="B357" s="133" t="s">
        <v>278</v>
      </c>
      <c r="C357" s="81" t="s">
        <v>279</v>
      </c>
      <c r="D357" s="81" t="s">
        <v>957</v>
      </c>
      <c r="E357" s="82">
        <v>42134</v>
      </c>
      <c r="F357" s="85" t="s">
        <v>718</v>
      </c>
      <c r="G357" s="110">
        <v>42172</v>
      </c>
      <c r="H357" s="110">
        <v>42172</v>
      </c>
      <c r="I357" s="85" t="s">
        <v>871</v>
      </c>
      <c r="J357" s="81" t="s">
        <v>579</v>
      </c>
      <c r="K357" s="84"/>
      <c r="L357" s="84">
        <v>17.52</v>
      </c>
      <c r="M357" s="174"/>
    </row>
    <row r="358" spans="1:13" ht="25.5">
      <c r="A358" s="85" t="s">
        <v>642</v>
      </c>
      <c r="B358" s="133" t="s">
        <v>172</v>
      </c>
      <c r="C358" s="81" t="s">
        <v>230</v>
      </c>
      <c r="D358" s="81" t="s">
        <v>923</v>
      </c>
      <c r="E358" s="82">
        <v>42170</v>
      </c>
      <c r="F358" s="85" t="s">
        <v>645</v>
      </c>
      <c r="G358" s="110">
        <v>42171</v>
      </c>
      <c r="H358" s="110">
        <v>42171</v>
      </c>
      <c r="I358" s="85" t="s">
        <v>958</v>
      </c>
      <c r="J358" s="81" t="s">
        <v>579</v>
      </c>
      <c r="K358" s="84"/>
      <c r="L358" s="84">
        <v>17.52</v>
      </c>
      <c r="M358" s="174"/>
    </row>
    <row r="359" spans="1:13" ht="25.5">
      <c r="A359" s="85" t="s">
        <v>525</v>
      </c>
      <c r="B359" s="133"/>
      <c r="C359" s="81" t="s">
        <v>527</v>
      </c>
      <c r="D359" s="81" t="s">
        <v>830</v>
      </c>
      <c r="E359" s="82">
        <v>42171</v>
      </c>
      <c r="F359" s="85" t="s">
        <v>959</v>
      </c>
      <c r="G359" s="110">
        <v>42180</v>
      </c>
      <c r="H359" s="110">
        <v>42180</v>
      </c>
      <c r="I359" s="85" t="s">
        <v>960</v>
      </c>
      <c r="J359" s="81" t="s">
        <v>579</v>
      </c>
      <c r="K359" s="84"/>
      <c r="L359" s="84">
        <v>17.52</v>
      </c>
      <c r="M359" s="174"/>
    </row>
    <row r="360" spans="1:13" ht="25.5">
      <c r="A360" s="85" t="s">
        <v>908</v>
      </c>
      <c r="B360" s="133" t="s">
        <v>909</v>
      </c>
      <c r="C360" s="81" t="s">
        <v>910</v>
      </c>
      <c r="D360" s="81" t="s">
        <v>961</v>
      </c>
      <c r="E360" s="82">
        <v>42167</v>
      </c>
      <c r="F360" s="85" t="s">
        <v>962</v>
      </c>
      <c r="G360" s="110">
        <v>42172</v>
      </c>
      <c r="H360" s="110">
        <v>42172</v>
      </c>
      <c r="I360" s="85" t="s">
        <v>963</v>
      </c>
      <c r="J360" s="81" t="s">
        <v>579</v>
      </c>
      <c r="K360" s="84"/>
      <c r="L360" s="84">
        <v>17.52</v>
      </c>
      <c r="M360" s="174"/>
    </row>
    <row r="361" spans="1:13" ht="25.5">
      <c r="A361" s="128" t="s">
        <v>908</v>
      </c>
      <c r="B361" s="133" t="s">
        <v>909</v>
      </c>
      <c r="C361" s="81" t="s">
        <v>910</v>
      </c>
      <c r="D361" s="81" t="s">
        <v>961</v>
      </c>
      <c r="E361" s="82">
        <v>42167</v>
      </c>
      <c r="F361" s="85" t="s">
        <v>962</v>
      </c>
      <c r="G361" s="110">
        <v>42170</v>
      </c>
      <c r="H361" s="110">
        <v>42170</v>
      </c>
      <c r="I361" s="85" t="s">
        <v>963</v>
      </c>
      <c r="J361" s="81" t="s">
        <v>579</v>
      </c>
      <c r="K361" s="94"/>
      <c r="L361" s="94">
        <v>17.52</v>
      </c>
      <c r="M361" s="174"/>
    </row>
    <row r="362" spans="1:13" ht="25.5">
      <c r="A362" s="128" t="s">
        <v>552</v>
      </c>
      <c r="B362" s="129" t="s">
        <v>275</v>
      </c>
      <c r="C362" s="53" t="s">
        <v>276</v>
      </c>
      <c r="D362" s="53" t="s">
        <v>964</v>
      </c>
      <c r="E362" s="209">
        <v>42171</v>
      </c>
      <c r="F362" s="85" t="s">
        <v>611</v>
      </c>
      <c r="G362" s="107">
        <v>42175</v>
      </c>
      <c r="H362" s="107">
        <v>42175</v>
      </c>
      <c r="I362" s="122" t="s">
        <v>965</v>
      </c>
      <c r="J362" s="81" t="s">
        <v>378</v>
      </c>
      <c r="K362" s="94"/>
      <c r="L362" s="94">
        <v>54.01</v>
      </c>
      <c r="M362" s="174"/>
    </row>
    <row r="363" spans="1:13" ht="25.5">
      <c r="A363" s="128" t="s">
        <v>561</v>
      </c>
      <c r="B363" s="129" t="s">
        <v>157</v>
      </c>
      <c r="C363" s="53" t="s">
        <v>158</v>
      </c>
      <c r="D363" s="53" t="s">
        <v>964</v>
      </c>
      <c r="E363" s="209">
        <v>42171</v>
      </c>
      <c r="F363" s="85" t="s">
        <v>611</v>
      </c>
      <c r="G363" s="107">
        <v>42175</v>
      </c>
      <c r="H363" s="107">
        <v>42175</v>
      </c>
      <c r="I363" s="122" t="s">
        <v>965</v>
      </c>
      <c r="J363" s="81" t="s">
        <v>378</v>
      </c>
      <c r="K363" s="94"/>
      <c r="L363" s="94">
        <v>54.01</v>
      </c>
      <c r="M363" s="174"/>
    </row>
    <row r="364" spans="1:13" ht="25.5">
      <c r="A364" s="128" t="s">
        <v>543</v>
      </c>
      <c r="B364" s="129" t="s">
        <v>154</v>
      </c>
      <c r="C364" s="53" t="s">
        <v>155</v>
      </c>
      <c r="D364" s="53" t="s">
        <v>964</v>
      </c>
      <c r="E364" s="209">
        <v>42171</v>
      </c>
      <c r="F364" s="85" t="s">
        <v>611</v>
      </c>
      <c r="G364" s="107">
        <v>42175</v>
      </c>
      <c r="H364" s="107">
        <v>42175</v>
      </c>
      <c r="I364" s="122" t="s">
        <v>965</v>
      </c>
      <c r="J364" s="81" t="s">
        <v>378</v>
      </c>
      <c r="K364" s="94"/>
      <c r="L364" s="94">
        <v>54.01</v>
      </c>
      <c r="M364" s="174"/>
    </row>
    <row r="365" spans="1:13" ht="25.5">
      <c r="A365" s="128" t="s">
        <v>564</v>
      </c>
      <c r="B365" s="129" t="s">
        <v>565</v>
      </c>
      <c r="C365" s="53" t="s">
        <v>881</v>
      </c>
      <c r="D365" s="53" t="s">
        <v>964</v>
      </c>
      <c r="E365" s="209">
        <v>42171</v>
      </c>
      <c r="F365" s="85" t="s">
        <v>611</v>
      </c>
      <c r="G365" s="107">
        <v>42175</v>
      </c>
      <c r="H365" s="107">
        <v>42175</v>
      </c>
      <c r="I365" s="122" t="s">
        <v>965</v>
      </c>
      <c r="J365" s="81" t="s">
        <v>378</v>
      </c>
      <c r="K365" s="94"/>
      <c r="L365" s="94">
        <v>54.01</v>
      </c>
      <c r="M365" s="174"/>
    </row>
    <row r="366" spans="1:13">
      <c r="A366" s="128" t="s">
        <v>178</v>
      </c>
      <c r="B366" s="129" t="s">
        <v>179</v>
      </c>
      <c r="C366" s="53" t="s">
        <v>180</v>
      </c>
      <c r="D366" s="53" t="s">
        <v>966</v>
      </c>
      <c r="E366" s="209">
        <v>42177</v>
      </c>
      <c r="F366" s="85" t="s">
        <v>718</v>
      </c>
      <c r="G366" s="107">
        <v>42180</v>
      </c>
      <c r="H366" s="107">
        <v>42180</v>
      </c>
      <c r="I366" s="122" t="s">
        <v>871</v>
      </c>
      <c r="J366" s="81" t="s">
        <v>579</v>
      </c>
      <c r="K366" s="94"/>
      <c r="L366" s="94">
        <v>17.52</v>
      </c>
      <c r="M366" s="174"/>
    </row>
    <row r="367" spans="1:13" ht="25.5">
      <c r="A367" s="128" t="s">
        <v>858</v>
      </c>
      <c r="B367" s="129" t="s">
        <v>859</v>
      </c>
      <c r="C367" s="53" t="s">
        <v>860</v>
      </c>
      <c r="D367" s="53" t="s">
        <v>876</v>
      </c>
      <c r="E367" s="209">
        <v>42185</v>
      </c>
      <c r="F367" s="85" t="s">
        <v>805</v>
      </c>
      <c r="G367" s="107">
        <v>42205</v>
      </c>
      <c r="H367" s="107">
        <v>42205</v>
      </c>
      <c r="I367" s="122" t="s">
        <v>967</v>
      </c>
      <c r="J367" s="81" t="s">
        <v>579</v>
      </c>
      <c r="K367" s="94"/>
      <c r="L367" s="94">
        <v>17.52</v>
      </c>
      <c r="M367" s="174"/>
    </row>
    <row r="368" spans="1:13" ht="25.5">
      <c r="A368" s="128" t="s">
        <v>417</v>
      </c>
      <c r="B368" s="129" t="s">
        <v>418</v>
      </c>
      <c r="C368" s="53" t="s">
        <v>419</v>
      </c>
      <c r="D368" s="53" t="s">
        <v>876</v>
      </c>
      <c r="E368" s="209">
        <v>42185</v>
      </c>
      <c r="F368" s="85" t="s">
        <v>813</v>
      </c>
      <c r="G368" s="107">
        <v>42206</v>
      </c>
      <c r="H368" s="107">
        <v>42206</v>
      </c>
      <c r="I368" s="122" t="s">
        <v>968</v>
      </c>
      <c r="J368" s="81" t="s">
        <v>343</v>
      </c>
      <c r="K368" s="94"/>
      <c r="L368" s="94">
        <v>17.52</v>
      </c>
      <c r="M368" s="174"/>
    </row>
    <row r="369" spans="1:13">
      <c r="A369" s="128" t="s">
        <v>969</v>
      </c>
      <c r="B369" s="129" t="s">
        <v>970</v>
      </c>
      <c r="C369" s="53" t="s">
        <v>971</v>
      </c>
      <c r="D369" s="53" t="s">
        <v>972</v>
      </c>
      <c r="E369" s="209">
        <v>42185</v>
      </c>
      <c r="F369" s="85" t="s">
        <v>621</v>
      </c>
      <c r="G369" s="107">
        <v>42202</v>
      </c>
      <c r="H369" s="107">
        <v>42202</v>
      </c>
      <c r="I369" s="122" t="s">
        <v>973</v>
      </c>
      <c r="J369" s="81" t="s">
        <v>579</v>
      </c>
      <c r="K369" s="94"/>
      <c r="L369" s="94">
        <v>17.52</v>
      </c>
      <c r="M369" s="174"/>
    </row>
    <row r="370" spans="1:13">
      <c r="A370" s="128" t="s">
        <v>417</v>
      </c>
      <c r="B370" s="129" t="s">
        <v>418</v>
      </c>
      <c r="C370" s="53" t="s">
        <v>419</v>
      </c>
      <c r="D370" s="53" t="s">
        <v>830</v>
      </c>
      <c r="E370" s="209">
        <v>42185</v>
      </c>
      <c r="F370" s="85" t="s">
        <v>664</v>
      </c>
      <c r="G370" s="107">
        <v>42198</v>
      </c>
      <c r="H370" s="107">
        <v>42198</v>
      </c>
      <c r="I370" s="122" t="s">
        <v>974</v>
      </c>
      <c r="J370" s="81" t="s">
        <v>579</v>
      </c>
      <c r="K370" s="94"/>
      <c r="L370" s="94">
        <v>17.52</v>
      </c>
      <c r="M370" s="174"/>
    </row>
    <row r="371" spans="1:13">
      <c r="A371" s="128" t="s">
        <v>335</v>
      </c>
      <c r="B371" s="129" t="s">
        <v>299</v>
      </c>
      <c r="C371" s="53" t="s">
        <v>300</v>
      </c>
      <c r="D371" s="53" t="s">
        <v>830</v>
      </c>
      <c r="E371" s="209">
        <v>42185</v>
      </c>
      <c r="F371" s="85" t="s">
        <v>664</v>
      </c>
      <c r="G371" s="107">
        <v>42198</v>
      </c>
      <c r="H371" s="107">
        <v>42198</v>
      </c>
      <c r="I371" s="122" t="s">
        <v>974</v>
      </c>
      <c r="J371" s="81" t="s">
        <v>579</v>
      </c>
      <c r="K371" s="94"/>
      <c r="L371" s="94">
        <v>17.52</v>
      </c>
      <c r="M371" s="174"/>
    </row>
    <row r="372" spans="1:13" ht="25.5">
      <c r="A372" s="128" t="s">
        <v>417</v>
      </c>
      <c r="B372" s="129" t="s">
        <v>418</v>
      </c>
      <c r="C372" s="53" t="s">
        <v>419</v>
      </c>
      <c r="D372" s="53" t="s">
        <v>735</v>
      </c>
      <c r="E372" s="209">
        <v>42185</v>
      </c>
      <c r="F372" s="85" t="s">
        <v>906</v>
      </c>
      <c r="G372" s="107">
        <v>42195</v>
      </c>
      <c r="H372" s="107">
        <v>42195</v>
      </c>
      <c r="I372" s="122" t="s">
        <v>975</v>
      </c>
      <c r="J372" s="81" t="s">
        <v>579</v>
      </c>
      <c r="K372" s="94"/>
      <c r="L372" s="94">
        <v>17.52</v>
      </c>
      <c r="M372" s="174"/>
    </row>
    <row r="373" spans="1:13" ht="25.5">
      <c r="A373" s="128" t="s">
        <v>875</v>
      </c>
      <c r="B373" s="129" t="s">
        <v>264</v>
      </c>
      <c r="C373" s="53" t="s">
        <v>244</v>
      </c>
      <c r="D373" s="53" t="s">
        <v>735</v>
      </c>
      <c r="E373" s="209">
        <v>42185</v>
      </c>
      <c r="F373" s="85" t="s">
        <v>906</v>
      </c>
      <c r="G373" s="107">
        <v>42195</v>
      </c>
      <c r="H373" s="107">
        <v>42195</v>
      </c>
      <c r="I373" s="122" t="s">
        <v>975</v>
      </c>
      <c r="J373" s="81" t="s">
        <v>579</v>
      </c>
      <c r="K373" s="94"/>
      <c r="L373" s="94">
        <v>17.52</v>
      </c>
      <c r="M373" s="174"/>
    </row>
    <row r="374" spans="1:13" ht="25.5">
      <c r="A374" s="128" t="s">
        <v>858</v>
      </c>
      <c r="B374" s="129" t="s">
        <v>859</v>
      </c>
      <c r="C374" s="53" t="s">
        <v>860</v>
      </c>
      <c r="D374" s="53" t="s">
        <v>921</v>
      </c>
      <c r="E374" s="209">
        <v>42185</v>
      </c>
      <c r="F374" s="85" t="s">
        <v>976</v>
      </c>
      <c r="G374" s="107">
        <v>42209</v>
      </c>
      <c r="H374" s="107">
        <v>42209</v>
      </c>
      <c r="I374" s="122" t="s">
        <v>977</v>
      </c>
      <c r="J374" s="81" t="s">
        <v>579</v>
      </c>
      <c r="K374" s="94"/>
      <c r="L374" s="94">
        <v>17.52</v>
      </c>
      <c r="M374" s="174"/>
    </row>
    <row r="375" spans="1:13" ht="25.5">
      <c r="A375" s="128" t="s">
        <v>417</v>
      </c>
      <c r="B375" s="129" t="s">
        <v>418</v>
      </c>
      <c r="C375" s="53" t="s">
        <v>419</v>
      </c>
      <c r="D375" s="53" t="s">
        <v>917</v>
      </c>
      <c r="E375" s="209">
        <v>42185</v>
      </c>
      <c r="F375" s="85" t="s">
        <v>918</v>
      </c>
      <c r="G375" s="107">
        <v>42199</v>
      </c>
      <c r="H375" s="107">
        <v>42199</v>
      </c>
      <c r="I375" s="122" t="s">
        <v>978</v>
      </c>
      <c r="J375" s="81" t="s">
        <v>579</v>
      </c>
      <c r="K375" s="94"/>
      <c r="L375" s="94">
        <v>17.52</v>
      </c>
      <c r="M375" s="174"/>
    </row>
    <row r="376" spans="1:13" ht="25.5">
      <c r="A376" s="128" t="s">
        <v>858</v>
      </c>
      <c r="B376" s="129" t="s">
        <v>859</v>
      </c>
      <c r="C376" s="53" t="s">
        <v>860</v>
      </c>
      <c r="D376" s="53" t="s">
        <v>917</v>
      </c>
      <c r="E376" s="209">
        <v>42185</v>
      </c>
      <c r="F376" s="85" t="s">
        <v>918</v>
      </c>
      <c r="G376" s="107">
        <v>42199</v>
      </c>
      <c r="H376" s="107">
        <v>42199</v>
      </c>
      <c r="I376" s="122" t="s">
        <v>978</v>
      </c>
      <c r="J376" s="81" t="s">
        <v>579</v>
      </c>
      <c r="K376" s="94"/>
      <c r="L376" s="94">
        <v>17.52</v>
      </c>
      <c r="M376" s="174"/>
    </row>
    <row r="377" spans="1:13">
      <c r="A377" s="128" t="s">
        <v>417</v>
      </c>
      <c r="B377" s="129" t="s">
        <v>418</v>
      </c>
      <c r="C377" s="53" t="s">
        <v>419</v>
      </c>
      <c r="D377" s="53" t="s">
        <v>840</v>
      </c>
      <c r="E377" s="209">
        <v>42185</v>
      </c>
      <c r="F377" s="85" t="s">
        <v>718</v>
      </c>
      <c r="G377" s="107">
        <v>42200</v>
      </c>
      <c r="H377" s="107">
        <v>42200</v>
      </c>
      <c r="I377" s="122" t="s">
        <v>979</v>
      </c>
      <c r="J377" s="81" t="s">
        <v>579</v>
      </c>
      <c r="K377" s="94"/>
      <c r="L377" s="94">
        <v>17.52</v>
      </c>
      <c r="M377" s="174"/>
    </row>
    <row r="378" spans="1:13" ht="25.5">
      <c r="A378" s="128" t="s">
        <v>417</v>
      </c>
      <c r="B378" s="129" t="s">
        <v>418</v>
      </c>
      <c r="C378" s="53" t="s">
        <v>419</v>
      </c>
      <c r="D378" s="53" t="s">
        <v>834</v>
      </c>
      <c r="E378" s="209">
        <v>42185</v>
      </c>
      <c r="F378" s="85" t="s">
        <v>980</v>
      </c>
      <c r="G378" s="107">
        <v>42208</v>
      </c>
      <c r="H378" s="107">
        <v>42208</v>
      </c>
      <c r="I378" s="122" t="s">
        <v>981</v>
      </c>
      <c r="J378" s="81" t="s">
        <v>579</v>
      </c>
      <c r="K378" s="94"/>
      <c r="L378" s="94">
        <v>17.52</v>
      </c>
      <c r="M378" s="174"/>
    </row>
    <row r="379" spans="1:13">
      <c r="A379" s="128" t="s">
        <v>552</v>
      </c>
      <c r="B379" s="129" t="s">
        <v>275</v>
      </c>
      <c r="C379" s="53" t="s">
        <v>276</v>
      </c>
      <c r="D379" s="53" t="s">
        <v>924</v>
      </c>
      <c r="E379" s="209">
        <v>42180</v>
      </c>
      <c r="F379" s="85" t="s">
        <v>982</v>
      </c>
      <c r="G379" s="107">
        <v>42189</v>
      </c>
      <c r="H379" s="107">
        <v>42189</v>
      </c>
      <c r="I379" s="122" t="s">
        <v>983</v>
      </c>
      <c r="J379" s="81" t="s">
        <v>879</v>
      </c>
      <c r="K379" s="94"/>
      <c r="L379" s="94">
        <v>54.01</v>
      </c>
      <c r="M379" s="174" t="s">
        <v>984</v>
      </c>
    </row>
    <row r="380" spans="1:13">
      <c r="A380" s="128" t="s">
        <v>557</v>
      </c>
      <c r="B380" s="129" t="s">
        <v>115</v>
      </c>
      <c r="C380" s="53" t="s">
        <v>116</v>
      </c>
      <c r="D380" s="53" t="s">
        <v>924</v>
      </c>
      <c r="E380" s="209">
        <v>42180</v>
      </c>
      <c r="F380" s="85" t="s">
        <v>982</v>
      </c>
      <c r="G380" s="107">
        <v>42189</v>
      </c>
      <c r="H380" s="107">
        <v>42189</v>
      </c>
      <c r="I380" s="122" t="s">
        <v>983</v>
      </c>
      <c r="J380" s="81" t="s">
        <v>879</v>
      </c>
      <c r="K380" s="94"/>
      <c r="L380" s="94">
        <v>54.01</v>
      </c>
      <c r="M380" s="174" t="s">
        <v>984</v>
      </c>
    </row>
    <row r="381" spans="1:13">
      <c r="A381" s="128" t="s">
        <v>564</v>
      </c>
      <c r="B381" s="129" t="s">
        <v>565</v>
      </c>
      <c r="C381" s="53" t="s">
        <v>881</v>
      </c>
      <c r="D381" s="53" t="s">
        <v>924</v>
      </c>
      <c r="E381" s="209">
        <v>42180</v>
      </c>
      <c r="F381" s="85" t="s">
        <v>982</v>
      </c>
      <c r="G381" s="107">
        <v>42189</v>
      </c>
      <c r="H381" s="107">
        <v>42189</v>
      </c>
      <c r="I381" s="122" t="s">
        <v>983</v>
      </c>
      <c r="J381" s="81" t="s">
        <v>879</v>
      </c>
      <c r="K381" s="94"/>
      <c r="L381" s="94">
        <v>54.01</v>
      </c>
      <c r="M381" s="174" t="s">
        <v>984</v>
      </c>
    </row>
    <row r="382" spans="1:13">
      <c r="A382" s="128" t="s">
        <v>833</v>
      </c>
      <c r="B382" s="129" t="s">
        <v>227</v>
      </c>
      <c r="C382" s="53" t="s">
        <v>228</v>
      </c>
      <c r="D382" s="53" t="s">
        <v>924</v>
      </c>
      <c r="E382" s="209">
        <v>42180</v>
      </c>
      <c r="F382" s="85" t="s">
        <v>982</v>
      </c>
      <c r="G382" s="107">
        <v>42189</v>
      </c>
      <c r="H382" s="107">
        <v>42189</v>
      </c>
      <c r="I382" s="122" t="s">
        <v>983</v>
      </c>
      <c r="J382" s="81" t="s">
        <v>879</v>
      </c>
      <c r="K382" s="94"/>
      <c r="L382" s="94">
        <v>54.01</v>
      </c>
      <c r="M382" s="174" t="s">
        <v>984</v>
      </c>
    </row>
    <row r="383" spans="1:13" ht="25.5">
      <c r="A383" s="128" t="s">
        <v>417</v>
      </c>
      <c r="B383" s="129" t="s">
        <v>418</v>
      </c>
      <c r="C383" s="53" t="s">
        <v>419</v>
      </c>
      <c r="D383" s="53" t="s">
        <v>899</v>
      </c>
      <c r="E383" s="209">
        <v>42185</v>
      </c>
      <c r="F383" s="85" t="s">
        <v>985</v>
      </c>
      <c r="G383" s="107">
        <v>42207</v>
      </c>
      <c r="H383" s="107">
        <v>42207</v>
      </c>
      <c r="I383" s="122" t="s">
        <v>986</v>
      </c>
      <c r="J383" s="81" t="s">
        <v>579</v>
      </c>
      <c r="K383" s="94"/>
      <c r="L383" s="94">
        <v>17.52</v>
      </c>
      <c r="M383" s="174"/>
    </row>
    <row r="384" spans="1:13" ht="25.5">
      <c r="A384" s="128" t="s">
        <v>858</v>
      </c>
      <c r="B384" s="129" t="s">
        <v>859</v>
      </c>
      <c r="C384" s="53" t="s">
        <v>860</v>
      </c>
      <c r="D384" s="53" t="s">
        <v>919</v>
      </c>
      <c r="E384" s="209">
        <v>42215</v>
      </c>
      <c r="F384" s="85" t="s">
        <v>805</v>
      </c>
      <c r="G384" s="107">
        <v>42205</v>
      </c>
      <c r="H384" s="107">
        <v>42205</v>
      </c>
      <c r="I384" s="122" t="s">
        <v>967</v>
      </c>
      <c r="J384" s="81" t="s">
        <v>579</v>
      </c>
      <c r="K384" s="94"/>
      <c r="L384" s="94">
        <v>17.52</v>
      </c>
      <c r="M384" s="174"/>
    </row>
    <row r="385" spans="1:13" ht="25.5">
      <c r="A385" s="128" t="s">
        <v>36</v>
      </c>
      <c r="B385" s="129" t="s">
        <v>37</v>
      </c>
      <c r="C385" s="53" t="s">
        <v>38</v>
      </c>
      <c r="D385" s="81" t="s">
        <v>987</v>
      </c>
      <c r="E385" s="82">
        <v>42186</v>
      </c>
      <c r="F385" s="85" t="s">
        <v>988</v>
      </c>
      <c r="G385" s="107">
        <v>42191</v>
      </c>
      <c r="H385" s="107">
        <v>42192</v>
      </c>
      <c r="I385" s="85" t="s">
        <v>989</v>
      </c>
      <c r="J385" s="81" t="s">
        <v>605</v>
      </c>
      <c r="K385" s="76"/>
      <c r="L385" s="94">
        <v>308.83</v>
      </c>
      <c r="M385" s="174" t="s">
        <v>990</v>
      </c>
    </row>
    <row r="386" spans="1:13" ht="25.5">
      <c r="A386" s="128" t="s">
        <v>863</v>
      </c>
      <c r="B386" s="129" t="s">
        <v>864</v>
      </c>
      <c r="C386" s="53" t="s">
        <v>991</v>
      </c>
      <c r="D386" s="81" t="s">
        <v>992</v>
      </c>
      <c r="E386" s="82">
        <v>42194</v>
      </c>
      <c r="F386" s="85" t="s">
        <v>718</v>
      </c>
      <c r="G386" s="107">
        <v>42200</v>
      </c>
      <c r="H386" s="107">
        <v>42200</v>
      </c>
      <c r="I386" s="85" t="s">
        <v>993</v>
      </c>
      <c r="J386" s="81" t="s">
        <v>579</v>
      </c>
      <c r="K386" s="76"/>
      <c r="L386" s="94">
        <v>17.52</v>
      </c>
      <c r="M386" s="174"/>
    </row>
    <row r="387" spans="1:13" ht="51">
      <c r="A387" s="128" t="s">
        <v>387</v>
      </c>
      <c r="B387" s="129" t="s">
        <v>388</v>
      </c>
      <c r="C387" s="53" t="s">
        <v>389</v>
      </c>
      <c r="D387" s="81" t="s">
        <v>994</v>
      </c>
      <c r="E387" s="82">
        <v>42195</v>
      </c>
      <c r="F387" s="85" t="s">
        <v>995</v>
      </c>
      <c r="G387" s="107">
        <v>42198</v>
      </c>
      <c r="H387" s="107">
        <v>42200</v>
      </c>
      <c r="I387" s="85" t="s">
        <v>996</v>
      </c>
      <c r="J387" s="81" t="s">
        <v>926</v>
      </c>
      <c r="K387" s="76"/>
      <c r="L387" s="94">
        <v>125.54</v>
      </c>
      <c r="M387" s="174"/>
    </row>
    <row r="388" spans="1:13" ht="25.5">
      <c r="A388" s="85" t="s">
        <v>619</v>
      </c>
      <c r="B388" s="133" t="s">
        <v>147</v>
      </c>
      <c r="C388" s="81" t="s">
        <v>148</v>
      </c>
      <c r="D388" s="81" t="s">
        <v>997</v>
      </c>
      <c r="E388" s="82">
        <v>42194</v>
      </c>
      <c r="F388" s="85" t="s">
        <v>998</v>
      </c>
      <c r="G388" s="110">
        <v>42203</v>
      </c>
      <c r="H388" s="110">
        <v>42169</v>
      </c>
      <c r="I388" s="85" t="s">
        <v>541</v>
      </c>
      <c r="J388" s="81" t="s">
        <v>378</v>
      </c>
      <c r="K388" s="84"/>
      <c r="L388" s="84">
        <v>54.01</v>
      </c>
      <c r="M388" s="174"/>
    </row>
    <row r="389" spans="1:13" ht="25.5">
      <c r="A389" s="85" t="s">
        <v>561</v>
      </c>
      <c r="B389" s="133" t="s">
        <v>157</v>
      </c>
      <c r="C389" s="81" t="s">
        <v>158</v>
      </c>
      <c r="D389" s="81" t="s">
        <v>997</v>
      </c>
      <c r="E389" s="82">
        <v>42194</v>
      </c>
      <c r="F389" s="85" t="s">
        <v>998</v>
      </c>
      <c r="G389" s="110">
        <v>42203</v>
      </c>
      <c r="H389" s="110">
        <v>42203</v>
      </c>
      <c r="I389" s="85" t="s">
        <v>541</v>
      </c>
      <c r="J389" s="81" t="s">
        <v>378</v>
      </c>
      <c r="K389" s="84"/>
      <c r="L389" s="84">
        <v>54.01</v>
      </c>
      <c r="M389" s="174"/>
    </row>
    <row r="390" spans="1:13" ht="25.5">
      <c r="A390" s="85" t="s">
        <v>837</v>
      </c>
      <c r="B390" s="133" t="s">
        <v>838</v>
      </c>
      <c r="C390" s="81" t="s">
        <v>839</v>
      </c>
      <c r="D390" s="81" t="s">
        <v>997</v>
      </c>
      <c r="E390" s="82">
        <v>42194</v>
      </c>
      <c r="F390" s="85" t="s">
        <v>998</v>
      </c>
      <c r="G390" s="110">
        <v>42203</v>
      </c>
      <c r="H390" s="110">
        <v>42203</v>
      </c>
      <c r="I390" s="85" t="s">
        <v>541</v>
      </c>
      <c r="J390" s="81" t="s">
        <v>378</v>
      </c>
      <c r="K390" s="84"/>
      <c r="L390" s="84">
        <v>54.01</v>
      </c>
      <c r="M390" s="174"/>
    </row>
    <row r="391" spans="1:13" ht="25.5">
      <c r="A391" s="85" t="s">
        <v>557</v>
      </c>
      <c r="B391" s="133" t="s">
        <v>115</v>
      </c>
      <c r="C391" s="81" t="s">
        <v>116</v>
      </c>
      <c r="D391" s="81" t="s">
        <v>997</v>
      </c>
      <c r="E391" s="82">
        <v>42194</v>
      </c>
      <c r="F391" s="85" t="s">
        <v>998</v>
      </c>
      <c r="G391" s="110">
        <v>42203</v>
      </c>
      <c r="H391" s="110">
        <v>42203</v>
      </c>
      <c r="I391" s="85" t="s">
        <v>541</v>
      </c>
      <c r="J391" s="81" t="s">
        <v>378</v>
      </c>
      <c r="K391" s="84"/>
      <c r="L391" s="84">
        <v>54.01</v>
      </c>
      <c r="M391" s="174"/>
    </row>
    <row r="392" spans="1:13" ht="25.5">
      <c r="A392" s="85" t="s">
        <v>727</v>
      </c>
      <c r="B392" s="133" t="s">
        <v>853</v>
      </c>
      <c r="C392" s="81" t="s">
        <v>202</v>
      </c>
      <c r="D392" s="81" t="s">
        <v>999</v>
      </c>
      <c r="E392" s="82">
        <v>42200</v>
      </c>
      <c r="F392" s="85" t="s">
        <v>1000</v>
      </c>
      <c r="G392" s="110">
        <v>42208</v>
      </c>
      <c r="H392" s="110">
        <v>42208</v>
      </c>
      <c r="I392" s="85" t="s">
        <v>1001</v>
      </c>
      <c r="J392" s="81" t="s">
        <v>343</v>
      </c>
      <c r="K392" s="84"/>
      <c r="L392" s="84">
        <v>17.52</v>
      </c>
      <c r="M392" s="174"/>
    </row>
    <row r="393" spans="1:13" ht="25.5">
      <c r="A393" s="85" t="s">
        <v>727</v>
      </c>
      <c r="B393" s="133" t="s">
        <v>853</v>
      </c>
      <c r="C393" s="81" t="s">
        <v>202</v>
      </c>
      <c r="D393" s="81" t="s">
        <v>999</v>
      </c>
      <c r="E393" s="82">
        <v>42200</v>
      </c>
      <c r="F393" s="85" t="s">
        <v>1002</v>
      </c>
      <c r="G393" s="110">
        <v>42194</v>
      </c>
      <c r="H393" s="110">
        <v>42194</v>
      </c>
      <c r="I393" s="85" t="s">
        <v>1001</v>
      </c>
      <c r="J393" s="81" t="s">
        <v>579</v>
      </c>
      <c r="K393" s="84"/>
      <c r="L393" s="84">
        <v>17.52</v>
      </c>
      <c r="M393" s="174"/>
    </row>
    <row r="394" spans="1:13" ht="25.5">
      <c r="A394" s="85" t="s">
        <v>370</v>
      </c>
      <c r="B394" s="133" t="s">
        <v>308</v>
      </c>
      <c r="C394" s="81" t="s">
        <v>309</v>
      </c>
      <c r="D394" s="81" t="s">
        <v>999</v>
      </c>
      <c r="E394" s="82">
        <v>42200</v>
      </c>
      <c r="F394" s="85" t="s">
        <v>1002</v>
      </c>
      <c r="G394" s="110">
        <v>42194</v>
      </c>
      <c r="H394" s="110">
        <v>42194</v>
      </c>
      <c r="I394" s="85" t="s">
        <v>1001</v>
      </c>
      <c r="J394" s="81" t="s">
        <v>579</v>
      </c>
      <c r="K394" s="84"/>
      <c r="L394" s="84">
        <v>17.52</v>
      </c>
      <c r="M394" s="174"/>
    </row>
    <row r="395" spans="1:13" ht="25.5">
      <c r="A395" s="85" t="s">
        <v>370</v>
      </c>
      <c r="B395" s="133" t="s">
        <v>308</v>
      </c>
      <c r="C395" s="81" t="s">
        <v>309</v>
      </c>
      <c r="D395" s="81" t="s">
        <v>999</v>
      </c>
      <c r="E395" s="82">
        <v>42200</v>
      </c>
      <c r="F395" s="85" t="s">
        <v>1000</v>
      </c>
      <c r="G395" s="110">
        <v>42208</v>
      </c>
      <c r="H395" s="110">
        <v>42208</v>
      </c>
      <c r="I395" s="85" t="s">
        <v>1001</v>
      </c>
      <c r="J395" s="81" t="s">
        <v>579</v>
      </c>
      <c r="K395" s="84"/>
      <c r="L395" s="84">
        <v>17.52</v>
      </c>
      <c r="M395" s="174"/>
    </row>
    <row r="396" spans="1:13" ht="38.25">
      <c r="A396" s="85" t="s">
        <v>727</v>
      </c>
      <c r="B396" s="133" t="s">
        <v>366</v>
      </c>
      <c r="C396" s="81" t="s">
        <v>202</v>
      </c>
      <c r="D396" s="81" t="s">
        <v>951</v>
      </c>
      <c r="E396" s="82">
        <v>42200</v>
      </c>
      <c r="F396" s="85" t="s">
        <v>812</v>
      </c>
      <c r="G396" s="110">
        <v>42215</v>
      </c>
      <c r="H396" s="110">
        <v>42215</v>
      </c>
      <c r="I396" s="85" t="s">
        <v>1003</v>
      </c>
      <c r="J396" s="81" t="s">
        <v>579</v>
      </c>
      <c r="K396" s="84"/>
      <c r="L396" s="84">
        <v>17.52</v>
      </c>
      <c r="M396" s="174"/>
    </row>
    <row r="397" spans="1:13" ht="38.25">
      <c r="A397" s="85" t="s">
        <v>370</v>
      </c>
      <c r="B397" s="133" t="s">
        <v>308</v>
      </c>
      <c r="C397" s="81" t="s">
        <v>309</v>
      </c>
      <c r="D397" s="81" t="s">
        <v>951</v>
      </c>
      <c r="E397" s="82">
        <v>42200</v>
      </c>
      <c r="F397" s="85" t="s">
        <v>812</v>
      </c>
      <c r="G397" s="110">
        <v>42215</v>
      </c>
      <c r="H397" s="110">
        <v>42215</v>
      </c>
      <c r="I397" s="85" t="s">
        <v>1003</v>
      </c>
      <c r="J397" s="81" t="s">
        <v>579</v>
      </c>
      <c r="K397" s="84"/>
      <c r="L397" s="84">
        <v>17.52</v>
      </c>
      <c r="M397" s="174"/>
    </row>
    <row r="398" spans="1:13" ht="38.25">
      <c r="A398" s="85" t="s">
        <v>731</v>
      </c>
      <c r="B398" s="133" t="s">
        <v>195</v>
      </c>
      <c r="C398" s="81" t="s">
        <v>292</v>
      </c>
      <c r="D398" s="81" t="s">
        <v>951</v>
      </c>
      <c r="E398" s="82">
        <v>42200</v>
      </c>
      <c r="F398" s="85" t="s">
        <v>812</v>
      </c>
      <c r="G398" s="110">
        <v>42215</v>
      </c>
      <c r="H398" s="110">
        <v>42215</v>
      </c>
      <c r="I398" s="85" t="s">
        <v>1003</v>
      </c>
      <c r="J398" s="81" t="s">
        <v>579</v>
      </c>
      <c r="K398" s="84"/>
      <c r="L398" s="84">
        <v>17.52</v>
      </c>
      <c r="M398" s="174"/>
    </row>
    <row r="399" spans="1:13" ht="25.5">
      <c r="A399" s="85" t="s">
        <v>619</v>
      </c>
      <c r="B399" s="133" t="s">
        <v>147</v>
      </c>
      <c r="C399" s="81" t="s">
        <v>148</v>
      </c>
      <c r="D399" s="81" t="s">
        <v>1004</v>
      </c>
      <c r="E399" s="82">
        <v>42200</v>
      </c>
      <c r="F399" s="85" t="s">
        <v>617</v>
      </c>
      <c r="G399" s="110">
        <v>42210</v>
      </c>
      <c r="H399" s="110">
        <v>42210</v>
      </c>
      <c r="I399" s="85" t="s">
        <v>541</v>
      </c>
      <c r="J399" s="81" t="s">
        <v>378</v>
      </c>
      <c r="K399" s="84"/>
      <c r="L399" s="84">
        <v>54.01</v>
      </c>
      <c r="M399" s="174"/>
    </row>
    <row r="400" spans="1:13" ht="25.5">
      <c r="A400" s="85" t="s">
        <v>561</v>
      </c>
      <c r="B400" s="133" t="s">
        <v>157</v>
      </c>
      <c r="C400" s="81" t="s">
        <v>158</v>
      </c>
      <c r="D400" s="81" t="s">
        <v>1004</v>
      </c>
      <c r="E400" s="82">
        <v>42200</v>
      </c>
      <c r="F400" s="85" t="s">
        <v>729</v>
      </c>
      <c r="G400" s="110">
        <v>42210</v>
      </c>
      <c r="H400" s="110">
        <v>42210</v>
      </c>
      <c r="I400" s="85" t="s">
        <v>541</v>
      </c>
      <c r="J400" s="81" t="s">
        <v>378</v>
      </c>
      <c r="K400" s="84"/>
      <c r="L400" s="84">
        <v>54.01</v>
      </c>
      <c r="M400" s="174"/>
    </row>
    <row r="401" spans="1:13">
      <c r="A401" s="85" t="s">
        <v>1005</v>
      </c>
      <c r="B401" s="133" t="s">
        <v>301</v>
      </c>
      <c r="C401" s="81" t="s">
        <v>302</v>
      </c>
      <c r="D401" s="81" t="s">
        <v>905</v>
      </c>
      <c r="E401" s="82">
        <v>42177</v>
      </c>
      <c r="F401" s="85" t="s">
        <v>1006</v>
      </c>
      <c r="G401" s="110">
        <v>42181</v>
      </c>
      <c r="H401" s="110">
        <v>42181</v>
      </c>
      <c r="I401" s="85" t="s">
        <v>1007</v>
      </c>
      <c r="J401" s="81" t="s">
        <v>343</v>
      </c>
      <c r="K401" s="84"/>
      <c r="L401" s="84">
        <v>17.52</v>
      </c>
      <c r="M401" s="174"/>
    </row>
    <row r="402" spans="1:13" ht="51">
      <c r="A402" s="85" t="s">
        <v>969</v>
      </c>
      <c r="B402" s="133" t="s">
        <v>970</v>
      </c>
      <c r="C402" s="81" t="s">
        <v>971</v>
      </c>
      <c r="D402" s="81" t="s">
        <v>922</v>
      </c>
      <c r="E402" s="82">
        <v>42191</v>
      </c>
      <c r="F402" s="85" t="s">
        <v>703</v>
      </c>
      <c r="G402" s="110">
        <v>42205</v>
      </c>
      <c r="H402" s="110">
        <v>42209</v>
      </c>
      <c r="I402" s="85" t="s">
        <v>1008</v>
      </c>
      <c r="J402" s="81" t="s">
        <v>465</v>
      </c>
      <c r="K402" s="84"/>
      <c r="L402" s="84">
        <v>233.56</v>
      </c>
      <c r="M402" s="174"/>
    </row>
    <row r="403" spans="1:13" ht="51">
      <c r="A403" s="85" t="s">
        <v>969</v>
      </c>
      <c r="B403" s="133" t="s">
        <v>970</v>
      </c>
      <c r="C403" s="81" t="s">
        <v>971</v>
      </c>
      <c r="D403" s="81" t="s">
        <v>922</v>
      </c>
      <c r="E403" s="82">
        <v>42191</v>
      </c>
      <c r="F403" s="85" t="s">
        <v>703</v>
      </c>
      <c r="G403" s="110">
        <v>42212</v>
      </c>
      <c r="H403" s="110">
        <v>42216</v>
      </c>
      <c r="I403" s="85" t="s">
        <v>1008</v>
      </c>
      <c r="J403" s="81" t="s">
        <v>465</v>
      </c>
      <c r="K403" s="84"/>
      <c r="L403" s="84">
        <v>233.56</v>
      </c>
      <c r="M403" s="174"/>
    </row>
    <row r="404" spans="1:13" ht="51">
      <c r="A404" s="85" t="s">
        <v>969</v>
      </c>
      <c r="B404" s="133" t="s">
        <v>970</v>
      </c>
      <c r="C404" s="81" t="s">
        <v>971</v>
      </c>
      <c r="D404" s="81" t="s">
        <v>922</v>
      </c>
      <c r="E404" s="82">
        <v>42191</v>
      </c>
      <c r="F404" s="85" t="s">
        <v>703</v>
      </c>
      <c r="G404" s="110">
        <v>42219</v>
      </c>
      <c r="H404" s="110">
        <v>42223</v>
      </c>
      <c r="I404" s="85" t="s">
        <v>1008</v>
      </c>
      <c r="J404" s="81" t="s">
        <v>465</v>
      </c>
      <c r="K404" s="84"/>
      <c r="L404" s="84">
        <v>233.56</v>
      </c>
      <c r="M404" s="174"/>
    </row>
    <row r="405" spans="1:13" ht="51">
      <c r="A405" s="85" t="s">
        <v>969</v>
      </c>
      <c r="B405" s="133" t="s">
        <v>970</v>
      </c>
      <c r="C405" s="81" t="s">
        <v>971</v>
      </c>
      <c r="D405" s="81" t="s">
        <v>922</v>
      </c>
      <c r="E405" s="82">
        <v>42191</v>
      </c>
      <c r="F405" s="85" t="s">
        <v>703</v>
      </c>
      <c r="G405" s="110">
        <v>42226</v>
      </c>
      <c r="H405" s="110">
        <v>42230</v>
      </c>
      <c r="I405" s="85" t="s">
        <v>1008</v>
      </c>
      <c r="J405" s="81" t="s">
        <v>465</v>
      </c>
      <c r="K405" s="84"/>
      <c r="L405" s="84">
        <v>233.56</v>
      </c>
      <c r="M405" s="174"/>
    </row>
    <row r="406" spans="1:13" ht="51">
      <c r="A406" s="85" t="s">
        <v>969</v>
      </c>
      <c r="B406" s="133" t="s">
        <v>970</v>
      </c>
      <c r="C406" s="81" t="s">
        <v>971</v>
      </c>
      <c r="D406" s="81" t="s">
        <v>922</v>
      </c>
      <c r="E406" s="82">
        <v>42191</v>
      </c>
      <c r="F406" s="85" t="s">
        <v>703</v>
      </c>
      <c r="G406" s="110">
        <v>42233</v>
      </c>
      <c r="H406" s="110">
        <v>42234</v>
      </c>
      <c r="I406" s="85" t="s">
        <v>1008</v>
      </c>
      <c r="J406" s="81" t="s">
        <v>1009</v>
      </c>
      <c r="K406" s="84"/>
      <c r="L406" s="84">
        <v>71.53</v>
      </c>
      <c r="M406" s="174"/>
    </row>
    <row r="407" spans="1:13" ht="38.25">
      <c r="A407" s="85" t="s">
        <v>711</v>
      </c>
      <c r="B407" s="133" t="s">
        <v>712</v>
      </c>
      <c r="C407" s="81" t="s">
        <v>713</v>
      </c>
      <c r="D407" s="81" t="s">
        <v>1010</v>
      </c>
      <c r="E407" s="82">
        <v>42212</v>
      </c>
      <c r="F407" s="85" t="s">
        <v>1011</v>
      </c>
      <c r="G407" s="110">
        <v>42221</v>
      </c>
      <c r="H407" s="110">
        <v>42221</v>
      </c>
      <c r="I407" s="85" t="s">
        <v>1012</v>
      </c>
      <c r="J407" s="81" t="s">
        <v>579</v>
      </c>
      <c r="K407" s="84"/>
      <c r="L407" s="84">
        <v>17.52</v>
      </c>
      <c r="M407" s="174"/>
    </row>
    <row r="408" spans="1:13" ht="38.25">
      <c r="A408" s="85" t="s">
        <v>711</v>
      </c>
      <c r="B408" s="133" t="s">
        <v>712</v>
      </c>
      <c r="C408" s="81" t="s">
        <v>713</v>
      </c>
      <c r="D408" s="81" t="s">
        <v>1010</v>
      </c>
      <c r="E408" s="82">
        <v>42212</v>
      </c>
      <c r="F408" s="85" t="s">
        <v>693</v>
      </c>
      <c r="G408" s="110">
        <v>42227</v>
      </c>
      <c r="H408" s="110">
        <v>42227</v>
      </c>
      <c r="I408" s="85" t="s">
        <v>1012</v>
      </c>
      <c r="J408" s="81" t="s">
        <v>579</v>
      </c>
      <c r="K408" s="84"/>
      <c r="L408" s="84">
        <v>17.52</v>
      </c>
      <c r="M408" s="174"/>
    </row>
    <row r="409" spans="1:13" ht="25.5">
      <c r="A409" s="85" t="s">
        <v>711</v>
      </c>
      <c r="B409" s="133" t="s">
        <v>712</v>
      </c>
      <c r="C409" s="81" t="s">
        <v>713</v>
      </c>
      <c r="D409" s="81" t="s">
        <v>1013</v>
      </c>
      <c r="E409" s="82">
        <v>42214</v>
      </c>
      <c r="F409" s="85" t="s">
        <v>1014</v>
      </c>
      <c r="G409" s="110">
        <v>42213</v>
      </c>
      <c r="H409" s="110">
        <v>42213</v>
      </c>
      <c r="I409" s="85" t="s">
        <v>1015</v>
      </c>
      <c r="J409" s="81" t="s">
        <v>579</v>
      </c>
      <c r="K409" s="84"/>
      <c r="L409" s="84">
        <v>17.52</v>
      </c>
      <c r="M409" s="174"/>
    </row>
    <row r="410" spans="1:13" ht="25.5">
      <c r="A410" s="85" t="s">
        <v>711</v>
      </c>
      <c r="B410" s="133" t="s">
        <v>712</v>
      </c>
      <c r="C410" s="81" t="s">
        <v>713</v>
      </c>
      <c r="D410" s="81" t="s">
        <v>1013</v>
      </c>
      <c r="E410" s="82">
        <v>42214</v>
      </c>
      <c r="F410" s="85" t="s">
        <v>1016</v>
      </c>
      <c r="G410" s="110">
        <v>42214</v>
      </c>
      <c r="H410" s="110">
        <v>42214</v>
      </c>
      <c r="I410" s="85" t="s">
        <v>1015</v>
      </c>
      <c r="J410" s="81" t="s">
        <v>579</v>
      </c>
      <c r="K410" s="84"/>
      <c r="L410" s="84">
        <v>17.52</v>
      </c>
      <c r="M410" s="174"/>
    </row>
    <row r="411" spans="1:13" ht="25.5">
      <c r="A411" s="85" t="s">
        <v>711</v>
      </c>
      <c r="B411" s="133" t="s">
        <v>712</v>
      </c>
      <c r="C411" s="81" t="s">
        <v>713</v>
      </c>
      <c r="D411" s="81" t="s">
        <v>1013</v>
      </c>
      <c r="E411" s="82">
        <v>42214</v>
      </c>
      <c r="F411" s="85" t="s">
        <v>1017</v>
      </c>
      <c r="G411" s="110">
        <v>42215</v>
      </c>
      <c r="H411" s="110">
        <v>42215</v>
      </c>
      <c r="I411" s="85" t="s">
        <v>1015</v>
      </c>
      <c r="J411" s="81" t="s">
        <v>579</v>
      </c>
      <c r="K411" s="84"/>
      <c r="L411" s="84">
        <v>17.52</v>
      </c>
      <c r="M411" s="174"/>
    </row>
    <row r="412" spans="1:13" ht="25.5">
      <c r="A412" s="85" t="s">
        <v>1018</v>
      </c>
      <c r="B412" s="133" t="s">
        <v>838</v>
      </c>
      <c r="C412" s="81" t="s">
        <v>839</v>
      </c>
      <c r="D412" s="81" t="s">
        <v>1019</v>
      </c>
      <c r="E412" s="82">
        <v>42212</v>
      </c>
      <c r="F412" s="85" t="s">
        <v>1020</v>
      </c>
      <c r="G412" s="110">
        <v>42217</v>
      </c>
      <c r="H412" s="110">
        <v>42217</v>
      </c>
      <c r="I412" s="85" t="s">
        <v>541</v>
      </c>
      <c r="J412" s="81" t="s">
        <v>879</v>
      </c>
      <c r="K412" s="84"/>
      <c r="L412" s="84">
        <v>54.01</v>
      </c>
      <c r="M412" s="174"/>
    </row>
    <row r="413" spans="1:13" ht="25.5">
      <c r="A413" s="85" t="s">
        <v>564</v>
      </c>
      <c r="B413" s="133" t="s">
        <v>565</v>
      </c>
      <c r="C413" s="81" t="s">
        <v>881</v>
      </c>
      <c r="D413" s="81" t="s">
        <v>1021</v>
      </c>
      <c r="E413" s="82">
        <v>42212</v>
      </c>
      <c r="F413" s="85" t="s">
        <v>1020</v>
      </c>
      <c r="G413" s="110">
        <v>42217</v>
      </c>
      <c r="H413" s="110">
        <v>42217</v>
      </c>
      <c r="I413" s="85" t="s">
        <v>541</v>
      </c>
      <c r="J413" s="81" t="s">
        <v>879</v>
      </c>
      <c r="K413" s="84"/>
      <c r="L413" s="84">
        <v>54.01</v>
      </c>
      <c r="M413" s="174"/>
    </row>
    <row r="414" spans="1:13" ht="25.5">
      <c r="A414" s="85" t="s">
        <v>558</v>
      </c>
      <c r="B414" s="133" t="s">
        <v>559</v>
      </c>
      <c r="C414" s="81" t="s">
        <v>560</v>
      </c>
      <c r="D414" s="81" t="s">
        <v>1022</v>
      </c>
      <c r="E414" s="82">
        <v>42212</v>
      </c>
      <c r="F414" s="85" t="s">
        <v>1020</v>
      </c>
      <c r="G414" s="110">
        <v>42217</v>
      </c>
      <c r="H414" s="110">
        <v>42217</v>
      </c>
      <c r="I414" s="85" t="s">
        <v>541</v>
      </c>
      <c r="J414" s="81" t="s">
        <v>879</v>
      </c>
      <c r="K414" s="84"/>
      <c r="L414" s="84">
        <v>54.01</v>
      </c>
      <c r="M414" s="174"/>
    </row>
    <row r="415" spans="1:13" ht="25.5">
      <c r="A415" s="85" t="s">
        <v>833</v>
      </c>
      <c r="B415" s="133" t="s">
        <v>227</v>
      </c>
      <c r="C415" s="81" t="s">
        <v>228</v>
      </c>
      <c r="D415" s="81" t="s">
        <v>1021</v>
      </c>
      <c r="E415" s="82">
        <v>42212</v>
      </c>
      <c r="F415" s="85" t="s">
        <v>1020</v>
      </c>
      <c r="G415" s="110">
        <v>42217</v>
      </c>
      <c r="H415" s="110">
        <v>42217</v>
      </c>
      <c r="I415" s="85" t="s">
        <v>541</v>
      </c>
      <c r="J415" s="81" t="s">
        <v>879</v>
      </c>
      <c r="K415" s="84"/>
      <c r="L415" s="84">
        <v>54.01</v>
      </c>
      <c r="M415" s="174"/>
    </row>
    <row r="416" spans="1:13" ht="25.5">
      <c r="A416" s="128" t="s">
        <v>552</v>
      </c>
      <c r="B416" s="129" t="s">
        <v>275</v>
      </c>
      <c r="C416" s="53" t="s">
        <v>276</v>
      </c>
      <c r="D416" s="81" t="s">
        <v>1023</v>
      </c>
      <c r="E416" s="209">
        <v>42212</v>
      </c>
      <c r="F416" s="85" t="s">
        <v>1024</v>
      </c>
      <c r="G416" s="110">
        <v>42217</v>
      </c>
      <c r="H416" s="110">
        <v>42217</v>
      </c>
      <c r="I416" s="85" t="s">
        <v>541</v>
      </c>
      <c r="J416" s="81" t="s">
        <v>879</v>
      </c>
      <c r="K416" s="94"/>
      <c r="L416" s="84">
        <v>54.01</v>
      </c>
      <c r="M416" s="174"/>
    </row>
    <row r="417" spans="1:13" ht="25.5">
      <c r="A417" s="128" t="s">
        <v>543</v>
      </c>
      <c r="B417" s="129" t="s">
        <v>154</v>
      </c>
      <c r="C417" s="53" t="s">
        <v>155</v>
      </c>
      <c r="D417" s="81" t="s">
        <v>1023</v>
      </c>
      <c r="E417" s="209">
        <v>42212</v>
      </c>
      <c r="F417" s="85" t="s">
        <v>1024</v>
      </c>
      <c r="G417" s="110">
        <v>42217</v>
      </c>
      <c r="H417" s="110">
        <v>42217</v>
      </c>
      <c r="I417" s="85" t="s">
        <v>541</v>
      </c>
      <c r="J417" s="81" t="s">
        <v>879</v>
      </c>
      <c r="K417" s="94"/>
      <c r="L417" s="84">
        <v>54.01</v>
      </c>
      <c r="M417" s="174"/>
    </row>
    <row r="418" spans="1:13" ht="25.5">
      <c r="A418" s="128" t="s">
        <v>642</v>
      </c>
      <c r="B418" s="129" t="s">
        <v>643</v>
      </c>
      <c r="C418" s="53" t="s">
        <v>644</v>
      </c>
      <c r="D418" s="81" t="s">
        <v>1023</v>
      </c>
      <c r="E418" s="209">
        <v>42212</v>
      </c>
      <c r="F418" s="85" t="s">
        <v>1024</v>
      </c>
      <c r="G418" s="110">
        <v>42217</v>
      </c>
      <c r="H418" s="110">
        <v>42217</v>
      </c>
      <c r="I418" s="85" t="s">
        <v>541</v>
      </c>
      <c r="J418" s="81" t="s">
        <v>879</v>
      </c>
      <c r="K418" s="94"/>
      <c r="L418" s="84">
        <v>54.01</v>
      </c>
      <c r="M418" s="174"/>
    </row>
    <row r="419" spans="1:13" ht="25.5">
      <c r="A419" s="128" t="s">
        <v>557</v>
      </c>
      <c r="B419" s="129" t="s">
        <v>115</v>
      </c>
      <c r="C419" s="53" t="s">
        <v>116</v>
      </c>
      <c r="D419" s="81" t="s">
        <v>1023</v>
      </c>
      <c r="E419" s="209">
        <v>42212</v>
      </c>
      <c r="F419" s="85" t="s">
        <v>1024</v>
      </c>
      <c r="G419" s="110">
        <v>42217</v>
      </c>
      <c r="H419" s="110">
        <v>42217</v>
      </c>
      <c r="I419" s="85" t="s">
        <v>541</v>
      </c>
      <c r="J419" s="81" t="s">
        <v>879</v>
      </c>
      <c r="K419" s="94"/>
      <c r="L419" s="84">
        <v>54.01</v>
      </c>
      <c r="M419" s="174"/>
    </row>
    <row r="420" spans="1:13" ht="38.25">
      <c r="A420" s="128" t="s">
        <v>557</v>
      </c>
      <c r="B420" s="129" t="s">
        <v>115</v>
      </c>
      <c r="C420" s="53" t="s">
        <v>116</v>
      </c>
      <c r="D420" s="81" t="s">
        <v>1025</v>
      </c>
      <c r="E420" s="209">
        <v>42187</v>
      </c>
      <c r="F420" s="85" t="s">
        <v>703</v>
      </c>
      <c r="G420" s="110">
        <v>42188</v>
      </c>
      <c r="H420" s="110">
        <v>42188</v>
      </c>
      <c r="I420" s="85" t="s">
        <v>1026</v>
      </c>
      <c r="J420" s="81" t="s">
        <v>579</v>
      </c>
      <c r="K420" s="94"/>
      <c r="L420" s="84">
        <v>17.52</v>
      </c>
      <c r="M420" s="174"/>
    </row>
    <row r="421" spans="1:13" ht="38.25">
      <c r="A421" s="128" t="s">
        <v>678</v>
      </c>
      <c r="B421" s="129" t="s">
        <v>34</v>
      </c>
      <c r="C421" s="53" t="s">
        <v>35</v>
      </c>
      <c r="D421" s="81" t="s">
        <v>1025</v>
      </c>
      <c r="E421" s="209">
        <v>42187</v>
      </c>
      <c r="F421" s="85" t="s">
        <v>703</v>
      </c>
      <c r="G421" s="110">
        <v>42188</v>
      </c>
      <c r="H421" s="110">
        <v>42188</v>
      </c>
      <c r="I421" s="85" t="s">
        <v>1026</v>
      </c>
      <c r="J421" s="81" t="s">
        <v>579</v>
      </c>
      <c r="K421" s="94"/>
      <c r="L421" s="84">
        <v>17.52</v>
      </c>
      <c r="M421" s="174"/>
    </row>
    <row r="422" spans="1:13" ht="25.5">
      <c r="A422" s="128" t="s">
        <v>678</v>
      </c>
      <c r="B422" s="129" t="s">
        <v>34</v>
      </c>
      <c r="C422" s="53" t="s">
        <v>35</v>
      </c>
      <c r="D422" s="81" t="s">
        <v>1027</v>
      </c>
      <c r="E422" s="209">
        <v>42214</v>
      </c>
      <c r="F422" s="85" t="s">
        <v>1028</v>
      </c>
      <c r="G422" s="110">
        <v>42226</v>
      </c>
      <c r="H422" s="110">
        <v>42230</v>
      </c>
      <c r="I422" s="85" t="s">
        <v>1029</v>
      </c>
      <c r="J422" s="81" t="s">
        <v>1030</v>
      </c>
      <c r="K422" s="94"/>
      <c r="L422" s="84">
        <v>233.56</v>
      </c>
      <c r="M422" s="174"/>
    </row>
    <row r="423" spans="1:13" ht="25.5">
      <c r="A423" s="128" t="s">
        <v>543</v>
      </c>
      <c r="B423" s="129" t="s">
        <v>154</v>
      </c>
      <c r="C423" s="53" t="s">
        <v>155</v>
      </c>
      <c r="D423" s="81" t="s">
        <v>1027</v>
      </c>
      <c r="E423" s="209">
        <v>42214</v>
      </c>
      <c r="F423" s="85" t="s">
        <v>1028</v>
      </c>
      <c r="G423" s="110">
        <v>42226</v>
      </c>
      <c r="H423" s="110">
        <v>42230</v>
      </c>
      <c r="I423" s="85" t="s">
        <v>1029</v>
      </c>
      <c r="J423" s="81" t="s">
        <v>1030</v>
      </c>
      <c r="K423" s="94"/>
      <c r="L423" s="84">
        <v>233.56</v>
      </c>
      <c r="M423" s="174"/>
    </row>
    <row r="424" spans="1:13" ht="25.5">
      <c r="A424" s="128" t="s">
        <v>1031</v>
      </c>
      <c r="B424" s="129" t="s">
        <v>172</v>
      </c>
      <c r="C424" s="53" t="s">
        <v>230</v>
      </c>
      <c r="D424" s="81" t="s">
        <v>1032</v>
      </c>
      <c r="E424" s="209">
        <v>42220</v>
      </c>
      <c r="F424" s="85" t="s">
        <v>645</v>
      </c>
      <c r="G424" s="110">
        <v>42221</v>
      </c>
      <c r="H424" s="110">
        <v>42221</v>
      </c>
      <c r="I424" s="85" t="s">
        <v>1033</v>
      </c>
      <c r="J424" s="81" t="s">
        <v>579</v>
      </c>
      <c r="K424" s="94"/>
      <c r="L424" s="84">
        <v>17.52</v>
      </c>
      <c r="M424" s="174"/>
    </row>
    <row r="425" spans="1:13" ht="38.25">
      <c r="A425" s="128" t="s">
        <v>803</v>
      </c>
      <c r="B425" s="129" t="s">
        <v>366</v>
      </c>
      <c r="C425" s="53" t="s">
        <v>202</v>
      </c>
      <c r="D425" s="81" t="s">
        <v>1034</v>
      </c>
      <c r="E425" s="209">
        <v>42219</v>
      </c>
      <c r="F425" s="85" t="s">
        <v>1035</v>
      </c>
      <c r="G425" s="110">
        <v>42220</v>
      </c>
      <c r="H425" s="110">
        <v>42221</v>
      </c>
      <c r="I425" s="85" t="s">
        <v>1036</v>
      </c>
      <c r="J425" s="81" t="s">
        <v>879</v>
      </c>
      <c r="K425" s="94"/>
      <c r="L425" s="84">
        <v>54.01</v>
      </c>
      <c r="M425" s="174"/>
    </row>
    <row r="426" spans="1:13" ht="38.25">
      <c r="A426" s="128" t="s">
        <v>619</v>
      </c>
      <c r="B426" s="129" t="s">
        <v>147</v>
      </c>
      <c r="C426" s="53" t="s">
        <v>148</v>
      </c>
      <c r="D426" s="81" t="s">
        <v>1037</v>
      </c>
      <c r="E426" s="209">
        <v>42219</v>
      </c>
      <c r="F426" s="85" t="s">
        <v>1038</v>
      </c>
      <c r="G426" s="110">
        <v>42224</v>
      </c>
      <c r="H426" s="110">
        <v>42224</v>
      </c>
      <c r="I426" s="85" t="s">
        <v>1039</v>
      </c>
      <c r="J426" s="81" t="s">
        <v>879</v>
      </c>
      <c r="K426" s="94"/>
      <c r="L426" s="84">
        <v>54.01</v>
      </c>
      <c r="M426" s="174"/>
    </row>
    <row r="427" spans="1:13" ht="38.25">
      <c r="A427" s="128" t="s">
        <v>1040</v>
      </c>
      <c r="B427" s="129" t="s">
        <v>220</v>
      </c>
      <c r="C427" s="53" t="s">
        <v>221</v>
      </c>
      <c r="D427" s="81" t="s">
        <v>1037</v>
      </c>
      <c r="E427" s="209">
        <v>42219</v>
      </c>
      <c r="F427" s="85" t="s">
        <v>1038</v>
      </c>
      <c r="G427" s="110">
        <v>42224</v>
      </c>
      <c r="H427" s="110">
        <v>42224</v>
      </c>
      <c r="I427" s="85" t="s">
        <v>1039</v>
      </c>
      <c r="J427" s="81" t="s">
        <v>879</v>
      </c>
      <c r="K427" s="94"/>
      <c r="L427" s="84">
        <v>54.01</v>
      </c>
      <c r="M427" s="174"/>
    </row>
    <row r="428" spans="1:13" ht="38.25">
      <c r="A428" s="128" t="s">
        <v>561</v>
      </c>
      <c r="B428" s="129" t="s">
        <v>157</v>
      </c>
      <c r="C428" s="53" t="s">
        <v>158</v>
      </c>
      <c r="D428" s="81" t="s">
        <v>1037</v>
      </c>
      <c r="E428" s="209">
        <v>42219</v>
      </c>
      <c r="F428" s="85" t="s">
        <v>1038</v>
      </c>
      <c r="G428" s="110">
        <v>42224</v>
      </c>
      <c r="H428" s="110">
        <v>42224</v>
      </c>
      <c r="I428" s="85" t="s">
        <v>1039</v>
      </c>
      <c r="J428" s="81" t="s">
        <v>879</v>
      </c>
      <c r="K428" s="94"/>
      <c r="L428" s="84">
        <v>54.01</v>
      </c>
      <c r="M428" s="174"/>
    </row>
    <row r="429" spans="1:13" ht="38.25">
      <c r="A429" s="128" t="s">
        <v>543</v>
      </c>
      <c r="B429" s="129" t="s">
        <v>154</v>
      </c>
      <c r="C429" s="53" t="s">
        <v>155</v>
      </c>
      <c r="D429" s="81" t="s">
        <v>1037</v>
      </c>
      <c r="E429" s="209">
        <v>42219</v>
      </c>
      <c r="F429" s="85" t="s">
        <v>1038</v>
      </c>
      <c r="G429" s="110">
        <v>42224</v>
      </c>
      <c r="H429" s="110">
        <v>42224</v>
      </c>
      <c r="I429" s="85" t="s">
        <v>1039</v>
      </c>
      <c r="J429" s="81" t="s">
        <v>879</v>
      </c>
      <c r="K429" s="94"/>
      <c r="L429" s="84">
        <v>54.01</v>
      </c>
      <c r="M429" s="174"/>
    </row>
    <row r="430" spans="1:13" ht="38.25">
      <c r="A430" s="128" t="s">
        <v>127</v>
      </c>
      <c r="B430" s="129" t="s">
        <v>128</v>
      </c>
      <c r="C430" s="53" t="s">
        <v>129</v>
      </c>
      <c r="D430" s="53" t="s">
        <v>1041</v>
      </c>
      <c r="E430" s="209">
        <v>42222</v>
      </c>
      <c r="F430" s="85" t="s">
        <v>663</v>
      </c>
      <c r="G430" s="107">
        <v>42223</v>
      </c>
      <c r="H430" s="107">
        <v>42223</v>
      </c>
      <c r="I430" s="122" t="s">
        <v>516</v>
      </c>
      <c r="J430" s="81" t="s">
        <v>579</v>
      </c>
      <c r="K430" s="94"/>
      <c r="L430" s="94">
        <v>17.52</v>
      </c>
      <c r="M430" s="174"/>
    </row>
    <row r="431" spans="1:13" ht="51">
      <c r="A431" s="128" t="s">
        <v>127</v>
      </c>
      <c r="B431" s="129" t="s">
        <v>128</v>
      </c>
      <c r="C431" s="53" t="s">
        <v>129</v>
      </c>
      <c r="D431" s="53" t="s">
        <v>1042</v>
      </c>
      <c r="E431" s="209">
        <v>42227</v>
      </c>
      <c r="F431" s="85" t="s">
        <v>1043</v>
      </c>
      <c r="G431" s="107">
        <v>42233</v>
      </c>
      <c r="H431" s="107">
        <v>42233</v>
      </c>
      <c r="I431" s="122" t="s">
        <v>1044</v>
      </c>
      <c r="J431" s="81" t="s">
        <v>1045</v>
      </c>
      <c r="K431" s="94"/>
      <c r="L431" s="94">
        <v>233.56</v>
      </c>
      <c r="M431" s="174"/>
    </row>
    <row r="432" spans="1:13" ht="25.5">
      <c r="A432" s="128" t="s">
        <v>552</v>
      </c>
      <c r="B432" s="129" t="s">
        <v>275</v>
      </c>
      <c r="C432" s="53" t="s">
        <v>276</v>
      </c>
      <c r="D432" s="53" t="s">
        <v>1046</v>
      </c>
      <c r="E432" s="209">
        <v>42226</v>
      </c>
      <c r="F432" s="85" t="s">
        <v>1047</v>
      </c>
      <c r="G432" s="107">
        <v>42231</v>
      </c>
      <c r="H432" s="107">
        <v>42231</v>
      </c>
      <c r="I432" s="85" t="s">
        <v>541</v>
      </c>
      <c r="J432" s="81" t="s">
        <v>879</v>
      </c>
      <c r="K432" s="94"/>
      <c r="L432" s="94">
        <v>54.01</v>
      </c>
      <c r="M432" s="174"/>
    </row>
    <row r="433" spans="1:13" ht="25.5">
      <c r="A433" s="128" t="s">
        <v>1040</v>
      </c>
      <c r="B433" s="129" t="s">
        <v>220</v>
      </c>
      <c r="C433" s="53" t="s">
        <v>221</v>
      </c>
      <c r="D433" s="53" t="s">
        <v>1046</v>
      </c>
      <c r="E433" s="209">
        <v>42226</v>
      </c>
      <c r="F433" s="85" t="s">
        <v>1047</v>
      </c>
      <c r="G433" s="107">
        <v>42231</v>
      </c>
      <c r="H433" s="107">
        <v>42231</v>
      </c>
      <c r="I433" s="85" t="s">
        <v>541</v>
      </c>
      <c r="J433" s="81" t="s">
        <v>879</v>
      </c>
      <c r="K433" s="94"/>
      <c r="L433" s="94">
        <v>54.01</v>
      </c>
      <c r="M433" s="174"/>
    </row>
    <row r="434" spans="1:13" ht="25.5">
      <c r="A434" s="128" t="s">
        <v>564</v>
      </c>
      <c r="B434" s="129" t="s">
        <v>565</v>
      </c>
      <c r="C434" s="53" t="s">
        <v>881</v>
      </c>
      <c r="D434" s="53" t="s">
        <v>1046</v>
      </c>
      <c r="E434" s="209">
        <v>42226</v>
      </c>
      <c r="F434" s="85" t="s">
        <v>1047</v>
      </c>
      <c r="G434" s="107">
        <v>42231</v>
      </c>
      <c r="H434" s="107">
        <v>42231</v>
      </c>
      <c r="I434" s="85" t="s">
        <v>541</v>
      </c>
      <c r="J434" s="81" t="s">
        <v>879</v>
      </c>
      <c r="K434" s="94"/>
      <c r="L434" s="94">
        <v>54.01</v>
      </c>
      <c r="M434" s="174"/>
    </row>
    <row r="435" spans="1:13" ht="25.5">
      <c r="A435" s="128" t="s">
        <v>558</v>
      </c>
      <c r="B435" s="129" t="s">
        <v>559</v>
      </c>
      <c r="C435" s="53" t="s">
        <v>560</v>
      </c>
      <c r="D435" s="53" t="s">
        <v>1046</v>
      </c>
      <c r="E435" s="209">
        <v>42226</v>
      </c>
      <c r="F435" s="85" t="s">
        <v>1047</v>
      </c>
      <c r="G435" s="107">
        <v>42231</v>
      </c>
      <c r="H435" s="107">
        <v>42231</v>
      </c>
      <c r="I435" s="85" t="s">
        <v>541</v>
      </c>
      <c r="J435" s="81" t="s">
        <v>879</v>
      </c>
      <c r="K435" s="94"/>
      <c r="L435" s="94">
        <v>54.01</v>
      </c>
      <c r="M435" s="174"/>
    </row>
    <row r="436" spans="1:13" ht="25.5">
      <c r="A436" s="128" t="s">
        <v>1048</v>
      </c>
      <c r="B436" s="129" t="s">
        <v>1049</v>
      </c>
      <c r="C436" s="53" t="s">
        <v>1050</v>
      </c>
      <c r="D436" s="53" t="s">
        <v>1051</v>
      </c>
      <c r="E436" s="209">
        <v>42229</v>
      </c>
      <c r="F436" s="85" t="s">
        <v>653</v>
      </c>
      <c r="G436" s="107">
        <v>42241</v>
      </c>
      <c r="H436" s="107">
        <v>42241</v>
      </c>
      <c r="I436" s="122" t="s">
        <v>1052</v>
      </c>
      <c r="J436" s="81" t="s">
        <v>579</v>
      </c>
      <c r="K436" s="94"/>
      <c r="L436" s="94">
        <v>17.52</v>
      </c>
      <c r="M436" s="174"/>
    </row>
    <row r="437" spans="1:13" ht="25.5">
      <c r="A437" s="128" t="s">
        <v>1048</v>
      </c>
      <c r="B437" s="129" t="s">
        <v>1049</v>
      </c>
      <c r="C437" s="53" t="s">
        <v>1050</v>
      </c>
      <c r="D437" s="53" t="s">
        <v>1051</v>
      </c>
      <c r="E437" s="209">
        <v>42229</v>
      </c>
      <c r="F437" s="85" t="s">
        <v>653</v>
      </c>
      <c r="G437" s="107">
        <v>42242</v>
      </c>
      <c r="H437" s="107">
        <v>42242</v>
      </c>
      <c r="I437" s="122" t="s">
        <v>1052</v>
      </c>
      <c r="J437" s="81" t="s">
        <v>579</v>
      </c>
      <c r="K437" s="94"/>
      <c r="L437" s="94">
        <v>17.52</v>
      </c>
      <c r="M437" s="174"/>
    </row>
    <row r="438" spans="1:13" ht="25.5">
      <c r="A438" s="128" t="s">
        <v>1048</v>
      </c>
      <c r="B438" s="129" t="s">
        <v>1049</v>
      </c>
      <c r="C438" s="53" t="s">
        <v>1050</v>
      </c>
      <c r="D438" s="53" t="s">
        <v>1051</v>
      </c>
      <c r="E438" s="209">
        <v>42229</v>
      </c>
      <c r="F438" s="85" t="s">
        <v>653</v>
      </c>
      <c r="G438" s="107">
        <v>42243</v>
      </c>
      <c r="H438" s="107">
        <v>42243</v>
      </c>
      <c r="I438" s="122" t="s">
        <v>1052</v>
      </c>
      <c r="J438" s="81" t="s">
        <v>579</v>
      </c>
      <c r="K438" s="94"/>
      <c r="L438" s="94">
        <v>17.52</v>
      </c>
      <c r="M438" s="174"/>
    </row>
    <row r="439" spans="1:13" ht="25.5">
      <c r="A439" s="128" t="s">
        <v>1053</v>
      </c>
      <c r="B439" s="129" t="s">
        <v>1054</v>
      </c>
      <c r="C439" s="53" t="s">
        <v>1055</v>
      </c>
      <c r="D439" s="53" t="s">
        <v>1051</v>
      </c>
      <c r="E439" s="209">
        <v>42229</v>
      </c>
      <c r="F439" s="85" t="s">
        <v>653</v>
      </c>
      <c r="G439" s="107">
        <v>42241</v>
      </c>
      <c r="H439" s="107">
        <v>42241</v>
      </c>
      <c r="I439" s="122" t="s">
        <v>1052</v>
      </c>
      <c r="J439" s="81" t="s">
        <v>579</v>
      </c>
      <c r="K439" s="94"/>
      <c r="L439" s="94">
        <v>17.52</v>
      </c>
      <c r="M439" s="174"/>
    </row>
    <row r="440" spans="1:13" ht="25.5">
      <c r="A440" s="128" t="s">
        <v>1053</v>
      </c>
      <c r="B440" s="129" t="s">
        <v>1054</v>
      </c>
      <c r="C440" s="53" t="s">
        <v>1055</v>
      </c>
      <c r="D440" s="53" t="s">
        <v>1051</v>
      </c>
      <c r="E440" s="209">
        <v>42229</v>
      </c>
      <c r="F440" s="85" t="s">
        <v>653</v>
      </c>
      <c r="G440" s="107">
        <v>42242</v>
      </c>
      <c r="H440" s="107">
        <v>42242</v>
      </c>
      <c r="I440" s="122" t="s">
        <v>1052</v>
      </c>
      <c r="J440" s="81" t="s">
        <v>579</v>
      </c>
      <c r="K440" s="94"/>
      <c r="L440" s="94">
        <v>17.52</v>
      </c>
      <c r="M440" s="174"/>
    </row>
    <row r="441" spans="1:13" ht="25.5">
      <c r="A441" s="128" t="s">
        <v>1053</v>
      </c>
      <c r="B441" s="129" t="s">
        <v>1054</v>
      </c>
      <c r="C441" s="53" t="s">
        <v>1055</v>
      </c>
      <c r="D441" s="53" t="s">
        <v>1051</v>
      </c>
      <c r="E441" s="209">
        <v>42229</v>
      </c>
      <c r="F441" s="85" t="s">
        <v>653</v>
      </c>
      <c r="G441" s="107">
        <v>42243</v>
      </c>
      <c r="H441" s="107">
        <v>42243</v>
      </c>
      <c r="I441" s="122" t="s">
        <v>1052</v>
      </c>
      <c r="J441" s="81" t="s">
        <v>579</v>
      </c>
      <c r="K441" s="94"/>
      <c r="L441" s="94">
        <v>17.52</v>
      </c>
      <c r="M441" s="174"/>
    </row>
    <row r="442" spans="1:13" ht="25.5">
      <c r="A442" s="128" t="s">
        <v>326</v>
      </c>
      <c r="B442" s="129" t="s">
        <v>29</v>
      </c>
      <c r="C442" s="53" t="s">
        <v>30</v>
      </c>
      <c r="D442" s="53" t="s">
        <v>1056</v>
      </c>
      <c r="E442" s="209">
        <v>42234</v>
      </c>
      <c r="F442" s="85" t="s">
        <v>988</v>
      </c>
      <c r="G442" s="107">
        <v>42236</v>
      </c>
      <c r="H442" s="107">
        <v>42237</v>
      </c>
      <c r="I442" s="122" t="s">
        <v>1057</v>
      </c>
      <c r="J442" s="81" t="s">
        <v>348</v>
      </c>
      <c r="K442" s="94"/>
      <c r="L442" s="94">
        <v>228.08</v>
      </c>
      <c r="M442" s="174"/>
    </row>
    <row r="443" spans="1:13" ht="25.5">
      <c r="A443" s="128" t="s">
        <v>543</v>
      </c>
      <c r="B443" s="129" t="s">
        <v>154</v>
      </c>
      <c r="C443" s="53" t="s">
        <v>155</v>
      </c>
      <c r="D443" s="53" t="s">
        <v>1058</v>
      </c>
      <c r="E443" s="209">
        <v>42233</v>
      </c>
      <c r="F443" s="85" t="s">
        <v>1059</v>
      </c>
      <c r="G443" s="107">
        <v>42238</v>
      </c>
      <c r="H443" s="107">
        <v>42238</v>
      </c>
      <c r="I443" s="122" t="s">
        <v>541</v>
      </c>
      <c r="J443" s="81" t="s">
        <v>879</v>
      </c>
      <c r="K443" s="94"/>
      <c r="L443" s="94">
        <v>54.01</v>
      </c>
      <c r="M443" s="174"/>
    </row>
    <row r="444" spans="1:13" ht="25.5">
      <c r="A444" s="128" t="s">
        <v>1031</v>
      </c>
      <c r="B444" s="129" t="s">
        <v>643</v>
      </c>
      <c r="C444" s="53" t="s">
        <v>230</v>
      </c>
      <c r="D444" s="53" t="s">
        <v>1058</v>
      </c>
      <c r="E444" s="209">
        <v>42233</v>
      </c>
      <c r="F444" s="85" t="s">
        <v>1059</v>
      </c>
      <c r="G444" s="107">
        <v>42238</v>
      </c>
      <c r="H444" s="107">
        <v>42238</v>
      </c>
      <c r="I444" s="122" t="s">
        <v>541</v>
      </c>
      <c r="J444" s="81" t="s">
        <v>879</v>
      </c>
      <c r="K444" s="94"/>
      <c r="L444" s="94">
        <v>54.01</v>
      </c>
      <c r="M444" s="174"/>
    </row>
    <row r="445" spans="1:13" ht="25.5">
      <c r="A445" s="128" t="s">
        <v>557</v>
      </c>
      <c r="B445" s="129" t="s">
        <v>115</v>
      </c>
      <c r="C445" s="53" t="s">
        <v>116</v>
      </c>
      <c r="D445" s="53" t="s">
        <v>1058</v>
      </c>
      <c r="E445" s="209">
        <v>42233</v>
      </c>
      <c r="F445" s="85" t="s">
        <v>1059</v>
      </c>
      <c r="G445" s="107">
        <v>42238</v>
      </c>
      <c r="H445" s="107">
        <v>42238</v>
      </c>
      <c r="I445" s="122" t="s">
        <v>541</v>
      </c>
      <c r="J445" s="81" t="s">
        <v>879</v>
      </c>
      <c r="K445" s="94"/>
      <c r="L445" s="94">
        <v>54.01</v>
      </c>
      <c r="M445" s="174"/>
    </row>
    <row r="446" spans="1:13" ht="25.5">
      <c r="A446" s="128" t="s">
        <v>566</v>
      </c>
      <c r="B446" s="129" t="s">
        <v>227</v>
      </c>
      <c r="C446" s="53" t="s">
        <v>228</v>
      </c>
      <c r="D446" s="53" t="s">
        <v>1058</v>
      </c>
      <c r="E446" s="209">
        <v>42233</v>
      </c>
      <c r="F446" s="85" t="s">
        <v>1059</v>
      </c>
      <c r="G446" s="107">
        <v>42238</v>
      </c>
      <c r="H446" s="107">
        <v>42238</v>
      </c>
      <c r="I446" s="122" t="s">
        <v>541</v>
      </c>
      <c r="J446" s="81" t="s">
        <v>879</v>
      </c>
      <c r="K446" s="94"/>
      <c r="L446" s="94">
        <v>54.01</v>
      </c>
      <c r="M446" s="174"/>
    </row>
    <row r="447" spans="1:13" ht="38.25">
      <c r="A447" s="128" t="s">
        <v>803</v>
      </c>
      <c r="B447" s="129" t="s">
        <v>366</v>
      </c>
      <c r="C447" s="53" t="s">
        <v>202</v>
      </c>
      <c r="D447" s="81" t="s">
        <v>1060</v>
      </c>
      <c r="E447" s="209">
        <v>42230</v>
      </c>
      <c r="F447" s="85" t="s">
        <v>812</v>
      </c>
      <c r="G447" s="110">
        <v>42237</v>
      </c>
      <c r="H447" s="110">
        <v>42237</v>
      </c>
      <c r="I447" s="85" t="s">
        <v>1061</v>
      </c>
      <c r="J447" s="81" t="s">
        <v>579</v>
      </c>
      <c r="K447" s="94"/>
      <c r="L447" s="94">
        <v>17.52</v>
      </c>
      <c r="M447" s="174"/>
    </row>
    <row r="448" spans="1:13" ht="63.75">
      <c r="A448" s="128" t="s">
        <v>929</v>
      </c>
      <c r="B448" s="129" t="s">
        <v>209</v>
      </c>
      <c r="C448" s="53" t="s">
        <v>210</v>
      </c>
      <c r="D448" s="127" t="s">
        <v>1062</v>
      </c>
      <c r="E448" s="209">
        <v>42237</v>
      </c>
      <c r="F448" s="85" t="s">
        <v>988</v>
      </c>
      <c r="G448" s="107">
        <v>42241</v>
      </c>
      <c r="H448" s="107">
        <v>42241</v>
      </c>
      <c r="I448" s="122" t="s">
        <v>1063</v>
      </c>
      <c r="J448" s="81" t="s">
        <v>579</v>
      </c>
      <c r="K448" s="94"/>
      <c r="L448" s="94">
        <v>71.27</v>
      </c>
      <c r="M448" s="185">
        <v>3053.6</v>
      </c>
    </row>
    <row r="449" spans="1:13" ht="25.5">
      <c r="A449" s="128" t="s">
        <v>619</v>
      </c>
      <c r="B449" s="129" t="s">
        <v>147</v>
      </c>
      <c r="C449" s="53" t="s">
        <v>148</v>
      </c>
      <c r="D449" s="127" t="s">
        <v>1064</v>
      </c>
      <c r="E449" s="209">
        <v>42237</v>
      </c>
      <c r="F449" s="85" t="s">
        <v>611</v>
      </c>
      <c r="G449" s="107">
        <v>42245</v>
      </c>
      <c r="H449" s="107">
        <v>42245</v>
      </c>
      <c r="I449" s="122" t="s">
        <v>1065</v>
      </c>
      <c r="J449" s="81" t="s">
        <v>879</v>
      </c>
      <c r="K449" s="94"/>
      <c r="L449" s="94">
        <v>54.01</v>
      </c>
      <c r="M449" s="174"/>
    </row>
    <row r="450" spans="1:13" ht="25.5">
      <c r="A450" s="128" t="s">
        <v>561</v>
      </c>
      <c r="B450" s="129" t="s">
        <v>157</v>
      </c>
      <c r="C450" s="53" t="s">
        <v>158</v>
      </c>
      <c r="D450" s="127" t="s">
        <v>1066</v>
      </c>
      <c r="E450" s="209">
        <v>42237</v>
      </c>
      <c r="F450" s="85" t="s">
        <v>1067</v>
      </c>
      <c r="G450" s="107">
        <v>42245</v>
      </c>
      <c r="H450" s="107">
        <v>42245</v>
      </c>
      <c r="I450" s="122" t="s">
        <v>1065</v>
      </c>
      <c r="J450" s="81" t="s">
        <v>879</v>
      </c>
      <c r="K450" s="94"/>
      <c r="L450" s="94">
        <v>54.01</v>
      </c>
      <c r="M450" s="174"/>
    </row>
    <row r="451" spans="1:13" ht="25.5">
      <c r="A451" s="128" t="s">
        <v>564</v>
      </c>
      <c r="B451" s="129" t="s">
        <v>565</v>
      </c>
      <c r="C451" s="53" t="s">
        <v>881</v>
      </c>
      <c r="D451" s="127" t="s">
        <v>1066</v>
      </c>
      <c r="E451" s="209">
        <v>42237</v>
      </c>
      <c r="F451" s="85" t="s">
        <v>1067</v>
      </c>
      <c r="G451" s="107">
        <v>42245</v>
      </c>
      <c r="H451" s="107">
        <v>42245</v>
      </c>
      <c r="I451" s="122" t="s">
        <v>1065</v>
      </c>
      <c r="J451" s="81" t="s">
        <v>879</v>
      </c>
      <c r="K451" s="94"/>
      <c r="L451" s="94">
        <v>54.01</v>
      </c>
      <c r="M451" s="174"/>
    </row>
    <row r="452" spans="1:13" ht="25.5">
      <c r="A452" s="128" t="s">
        <v>543</v>
      </c>
      <c r="B452" s="129" t="s">
        <v>154</v>
      </c>
      <c r="C452" s="53" t="s">
        <v>155</v>
      </c>
      <c r="D452" s="127" t="s">
        <v>1068</v>
      </c>
      <c r="E452" s="209">
        <v>42237</v>
      </c>
      <c r="F452" s="85" t="s">
        <v>828</v>
      </c>
      <c r="G452" s="107">
        <v>42240</v>
      </c>
      <c r="H452" s="107">
        <v>42240</v>
      </c>
      <c r="I452" s="122" t="s">
        <v>1069</v>
      </c>
      <c r="J452" s="81" t="s">
        <v>579</v>
      </c>
      <c r="K452" s="94"/>
      <c r="L452" s="94">
        <v>17.52</v>
      </c>
      <c r="M452" s="174"/>
    </row>
    <row r="453" spans="1:13" ht="25.5">
      <c r="A453" s="128" t="s">
        <v>543</v>
      </c>
      <c r="B453" s="129" t="s">
        <v>154</v>
      </c>
      <c r="C453" s="53" t="s">
        <v>155</v>
      </c>
      <c r="D453" s="127" t="s">
        <v>1068</v>
      </c>
      <c r="E453" s="209">
        <v>42237</v>
      </c>
      <c r="F453" s="85" t="s">
        <v>828</v>
      </c>
      <c r="G453" s="107">
        <v>42241</v>
      </c>
      <c r="H453" s="107">
        <v>42241</v>
      </c>
      <c r="I453" s="122" t="s">
        <v>1069</v>
      </c>
      <c r="J453" s="81" t="s">
        <v>579</v>
      </c>
      <c r="K453" s="94"/>
      <c r="L453" s="94">
        <v>17.52</v>
      </c>
      <c r="M453" s="174"/>
    </row>
    <row r="454" spans="1:13" ht="25.5">
      <c r="A454" s="128" t="s">
        <v>543</v>
      </c>
      <c r="B454" s="129" t="s">
        <v>154</v>
      </c>
      <c r="C454" s="53" t="s">
        <v>155</v>
      </c>
      <c r="D454" s="127" t="s">
        <v>1070</v>
      </c>
      <c r="E454" s="209">
        <v>42237</v>
      </c>
      <c r="F454" s="85" t="s">
        <v>1071</v>
      </c>
      <c r="G454" s="107">
        <v>42245</v>
      </c>
      <c r="H454" s="107">
        <v>42245</v>
      </c>
      <c r="I454" s="122" t="s">
        <v>541</v>
      </c>
      <c r="J454" s="81" t="s">
        <v>378</v>
      </c>
      <c r="K454" s="94"/>
      <c r="L454" s="94">
        <v>54.01</v>
      </c>
      <c r="M454" s="174"/>
    </row>
    <row r="455" spans="1:13" ht="25.5">
      <c r="A455" s="128" t="s">
        <v>552</v>
      </c>
      <c r="B455" s="129" t="s">
        <v>275</v>
      </c>
      <c r="C455" s="53" t="s">
        <v>276</v>
      </c>
      <c r="D455" s="127" t="s">
        <v>1070</v>
      </c>
      <c r="E455" s="209">
        <v>42237</v>
      </c>
      <c r="F455" s="85" t="s">
        <v>1071</v>
      </c>
      <c r="G455" s="107">
        <v>42245</v>
      </c>
      <c r="H455" s="107">
        <v>42245</v>
      </c>
      <c r="I455" s="122" t="s">
        <v>541</v>
      </c>
      <c r="J455" s="81" t="s">
        <v>378</v>
      </c>
      <c r="K455" s="94"/>
      <c r="L455" s="94">
        <v>54.01</v>
      </c>
      <c r="M455" s="174"/>
    </row>
    <row r="456" spans="1:13" ht="25.5">
      <c r="A456" s="128" t="s">
        <v>558</v>
      </c>
      <c r="B456" s="129" t="s">
        <v>559</v>
      </c>
      <c r="C456" s="53" t="s">
        <v>560</v>
      </c>
      <c r="D456" s="127" t="s">
        <v>1070</v>
      </c>
      <c r="E456" s="209">
        <v>42237</v>
      </c>
      <c r="F456" s="85" t="s">
        <v>1071</v>
      </c>
      <c r="G456" s="107">
        <v>42245</v>
      </c>
      <c r="H456" s="107">
        <v>42245</v>
      </c>
      <c r="I456" s="122" t="s">
        <v>541</v>
      </c>
      <c r="J456" s="81" t="s">
        <v>378</v>
      </c>
      <c r="K456" s="94"/>
      <c r="L456" s="94">
        <v>54.01</v>
      </c>
      <c r="M456" s="174"/>
    </row>
    <row r="457" spans="1:13" ht="25.5">
      <c r="A457" s="128" t="s">
        <v>370</v>
      </c>
      <c r="B457" s="129" t="s">
        <v>1072</v>
      </c>
      <c r="C457" s="53" t="s">
        <v>309</v>
      </c>
      <c r="D457" s="127" t="s">
        <v>1073</v>
      </c>
      <c r="E457" s="209">
        <v>42230</v>
      </c>
      <c r="F457" s="85" t="s">
        <v>988</v>
      </c>
      <c r="G457" s="107">
        <v>42232</v>
      </c>
      <c r="H457" s="107">
        <v>42236</v>
      </c>
      <c r="I457" s="122" t="s">
        <v>1074</v>
      </c>
      <c r="J457" s="81"/>
      <c r="K457" s="94"/>
      <c r="L457" s="94"/>
      <c r="M457" s="174">
        <v>1846.53</v>
      </c>
    </row>
    <row r="458" spans="1:13" ht="51">
      <c r="A458" s="128" t="s">
        <v>394</v>
      </c>
      <c r="B458" s="129" t="s">
        <v>1075</v>
      </c>
      <c r="C458" s="53" t="s">
        <v>287</v>
      </c>
      <c r="D458" s="127" t="s">
        <v>1076</v>
      </c>
      <c r="E458" s="209">
        <v>42230</v>
      </c>
      <c r="F458" s="85" t="s">
        <v>925</v>
      </c>
      <c r="G458" s="107">
        <v>42226</v>
      </c>
      <c r="H458" s="107">
        <v>42227</v>
      </c>
      <c r="I458" s="122" t="s">
        <v>1077</v>
      </c>
      <c r="J458" s="81" t="s">
        <v>348</v>
      </c>
      <c r="K458" s="94"/>
      <c r="L458" s="94">
        <v>71.53</v>
      </c>
      <c r="M458" s="174"/>
    </row>
    <row r="459" spans="1:13" ht="38.25">
      <c r="A459" s="128" t="s">
        <v>711</v>
      </c>
      <c r="B459" s="129" t="s">
        <v>1078</v>
      </c>
      <c r="C459" s="53" t="s">
        <v>713</v>
      </c>
      <c r="D459" s="127" t="s">
        <v>1079</v>
      </c>
      <c r="E459" s="209">
        <v>42240</v>
      </c>
      <c r="F459" s="85" t="s">
        <v>1080</v>
      </c>
      <c r="G459" s="107">
        <v>42250</v>
      </c>
      <c r="H459" s="107">
        <v>42250</v>
      </c>
      <c r="I459" s="122" t="s">
        <v>1081</v>
      </c>
      <c r="J459" s="81" t="s">
        <v>579</v>
      </c>
      <c r="K459" s="94"/>
      <c r="L459" s="94">
        <v>17.52</v>
      </c>
      <c r="M459" s="174"/>
    </row>
    <row r="460" spans="1:13" ht="38.25">
      <c r="A460" s="128" t="s">
        <v>711</v>
      </c>
      <c r="B460" s="129" t="s">
        <v>1078</v>
      </c>
      <c r="C460" s="53" t="s">
        <v>713</v>
      </c>
      <c r="D460" s="127" t="s">
        <v>1079</v>
      </c>
      <c r="E460" s="209">
        <v>42240</v>
      </c>
      <c r="F460" s="85" t="s">
        <v>1082</v>
      </c>
      <c r="G460" s="107">
        <v>42263</v>
      </c>
      <c r="H460" s="107">
        <v>42263</v>
      </c>
      <c r="I460" s="122" t="s">
        <v>1081</v>
      </c>
      <c r="J460" s="81" t="s">
        <v>579</v>
      </c>
      <c r="K460" s="94"/>
      <c r="L460" s="94">
        <v>17.52</v>
      </c>
      <c r="M460" s="174"/>
    </row>
    <row r="461" spans="1:13" ht="51">
      <c r="A461" s="128" t="s">
        <v>1031</v>
      </c>
      <c r="B461" s="129" t="s">
        <v>172</v>
      </c>
      <c r="C461" s="53" t="s">
        <v>230</v>
      </c>
      <c r="D461" s="127" t="s">
        <v>1083</v>
      </c>
      <c r="E461" s="209">
        <v>42247</v>
      </c>
      <c r="F461" s="108" t="s">
        <v>645</v>
      </c>
      <c r="G461" s="107">
        <v>42248</v>
      </c>
      <c r="H461" s="107">
        <v>42248</v>
      </c>
      <c r="I461" s="122" t="s">
        <v>1084</v>
      </c>
      <c r="J461" s="81" t="s">
        <v>579</v>
      </c>
      <c r="K461" s="94"/>
      <c r="L461" s="94">
        <v>17.52</v>
      </c>
      <c r="M461" s="174"/>
    </row>
    <row r="462" spans="1:13" ht="51">
      <c r="A462" s="128" t="s">
        <v>379</v>
      </c>
      <c r="B462" s="129" t="s">
        <v>380</v>
      </c>
      <c r="C462" s="53" t="s">
        <v>381</v>
      </c>
      <c r="D462" s="127" t="s">
        <v>1085</v>
      </c>
      <c r="E462" s="209">
        <v>42240</v>
      </c>
      <c r="F462" s="85" t="s">
        <v>1086</v>
      </c>
      <c r="G462" s="107">
        <v>42242</v>
      </c>
      <c r="H462" s="107">
        <v>42242</v>
      </c>
      <c r="I462" s="122" t="s">
        <v>1087</v>
      </c>
      <c r="J462" s="81" t="s">
        <v>579</v>
      </c>
      <c r="K462" s="94"/>
      <c r="L462" s="94">
        <v>17.52</v>
      </c>
      <c r="M462" s="174"/>
    </row>
    <row r="463" spans="1:13" ht="51">
      <c r="A463" s="128" t="s">
        <v>379</v>
      </c>
      <c r="B463" s="129" t="s">
        <v>380</v>
      </c>
      <c r="C463" s="53" t="s">
        <v>381</v>
      </c>
      <c r="D463" s="127" t="s">
        <v>1085</v>
      </c>
      <c r="E463" s="209">
        <v>42240</v>
      </c>
      <c r="F463" s="85" t="s">
        <v>1088</v>
      </c>
      <c r="G463" s="107">
        <v>42244</v>
      </c>
      <c r="H463" s="107">
        <v>42244</v>
      </c>
      <c r="I463" s="122" t="s">
        <v>1087</v>
      </c>
      <c r="J463" s="81" t="s">
        <v>579</v>
      </c>
      <c r="K463" s="94"/>
      <c r="L463" s="94">
        <v>17.52</v>
      </c>
      <c r="M463" s="174"/>
    </row>
    <row r="464" spans="1:13" ht="51">
      <c r="A464" s="128" t="s">
        <v>127</v>
      </c>
      <c r="B464" s="129" t="s">
        <v>128</v>
      </c>
      <c r="C464" s="53" t="s">
        <v>129</v>
      </c>
      <c r="D464" s="127" t="s">
        <v>1089</v>
      </c>
      <c r="E464" s="209">
        <v>42251</v>
      </c>
      <c r="F464" s="85" t="s">
        <v>664</v>
      </c>
      <c r="G464" s="107">
        <v>42255</v>
      </c>
      <c r="H464" s="107">
        <v>42255</v>
      </c>
      <c r="I464" s="122" t="s">
        <v>1090</v>
      </c>
      <c r="J464" s="81" t="s">
        <v>579</v>
      </c>
      <c r="K464" s="94"/>
      <c r="L464" s="94">
        <v>17.52</v>
      </c>
      <c r="M464" s="174"/>
    </row>
    <row r="465" spans="1:13" ht="51">
      <c r="A465" s="128" t="s">
        <v>127</v>
      </c>
      <c r="B465" s="129" t="s">
        <v>128</v>
      </c>
      <c r="C465" s="53" t="s">
        <v>129</v>
      </c>
      <c r="D465" s="127" t="s">
        <v>1089</v>
      </c>
      <c r="E465" s="209">
        <v>42251</v>
      </c>
      <c r="F465" s="85" t="s">
        <v>976</v>
      </c>
      <c r="G465" s="107">
        <v>42256</v>
      </c>
      <c r="H465" s="107">
        <v>42256</v>
      </c>
      <c r="I465" s="122" t="s">
        <v>1090</v>
      </c>
      <c r="J465" s="81" t="s">
        <v>579</v>
      </c>
      <c r="K465" s="94"/>
      <c r="L465" s="94">
        <v>17.52</v>
      </c>
      <c r="M465" s="174"/>
    </row>
    <row r="466" spans="1:13" ht="51">
      <c r="A466" s="128" t="s">
        <v>127</v>
      </c>
      <c r="B466" s="129" t="s">
        <v>128</v>
      </c>
      <c r="C466" s="53" t="s">
        <v>129</v>
      </c>
      <c r="D466" s="127" t="s">
        <v>1089</v>
      </c>
      <c r="E466" s="209">
        <v>42251</v>
      </c>
      <c r="F466" s="85" t="s">
        <v>805</v>
      </c>
      <c r="G466" s="107">
        <v>42257</v>
      </c>
      <c r="H466" s="107">
        <v>42257</v>
      </c>
      <c r="I466" s="122" t="s">
        <v>1090</v>
      </c>
      <c r="J466" s="81" t="s">
        <v>579</v>
      </c>
      <c r="K466" s="94"/>
      <c r="L466" s="94">
        <v>17.52</v>
      </c>
      <c r="M466" s="174"/>
    </row>
    <row r="467" spans="1:13" ht="51">
      <c r="A467" s="128" t="s">
        <v>127</v>
      </c>
      <c r="B467" s="129" t="s">
        <v>128</v>
      </c>
      <c r="C467" s="53" t="s">
        <v>129</v>
      </c>
      <c r="D467" s="127" t="s">
        <v>1089</v>
      </c>
      <c r="E467" s="209">
        <v>42251</v>
      </c>
      <c r="F467" s="85" t="s">
        <v>621</v>
      </c>
      <c r="G467" s="107">
        <v>42258</v>
      </c>
      <c r="H467" s="107">
        <v>42258</v>
      </c>
      <c r="I467" s="122" t="s">
        <v>1090</v>
      </c>
      <c r="J467" s="81" t="s">
        <v>579</v>
      </c>
      <c r="K467" s="94"/>
      <c r="L467" s="94">
        <v>17.52</v>
      </c>
      <c r="M467" s="174"/>
    </row>
    <row r="468" spans="1:13" ht="63.75">
      <c r="A468" s="128" t="s">
        <v>1091</v>
      </c>
      <c r="B468" s="129" t="s">
        <v>115</v>
      </c>
      <c r="C468" s="53" t="s">
        <v>116</v>
      </c>
      <c r="D468" s="127" t="s">
        <v>1092</v>
      </c>
      <c r="E468" s="209">
        <v>42251</v>
      </c>
      <c r="F468" s="85" t="s">
        <v>1093</v>
      </c>
      <c r="G468" s="107">
        <v>42255</v>
      </c>
      <c r="H468" s="107">
        <v>42255</v>
      </c>
      <c r="I468" s="122" t="s">
        <v>1094</v>
      </c>
      <c r="J468" s="81" t="s">
        <v>579</v>
      </c>
      <c r="K468" s="94"/>
      <c r="L468" s="94">
        <v>17.52</v>
      </c>
      <c r="M468" s="174"/>
    </row>
    <row r="469" spans="1:13" ht="63.75">
      <c r="A469" s="128" t="s">
        <v>1091</v>
      </c>
      <c r="B469" s="129" t="s">
        <v>115</v>
      </c>
      <c r="C469" s="53" t="s">
        <v>116</v>
      </c>
      <c r="D469" s="127" t="s">
        <v>1092</v>
      </c>
      <c r="E469" s="209">
        <v>42251</v>
      </c>
      <c r="F469" s="85" t="s">
        <v>664</v>
      </c>
      <c r="G469" s="107">
        <v>42256</v>
      </c>
      <c r="H469" s="107">
        <v>42256</v>
      </c>
      <c r="I469" s="122" t="s">
        <v>1094</v>
      </c>
      <c r="J469" s="81" t="s">
        <v>579</v>
      </c>
      <c r="K469" s="94"/>
      <c r="L469" s="94">
        <v>17.52</v>
      </c>
      <c r="M469" s="174"/>
    </row>
    <row r="470" spans="1:13" ht="63.75">
      <c r="A470" s="128" t="s">
        <v>1091</v>
      </c>
      <c r="B470" s="129" t="s">
        <v>115</v>
      </c>
      <c r="C470" s="53" t="s">
        <v>116</v>
      </c>
      <c r="D470" s="127" t="s">
        <v>1092</v>
      </c>
      <c r="E470" s="209">
        <v>42251</v>
      </c>
      <c r="F470" s="85" t="s">
        <v>976</v>
      </c>
      <c r="G470" s="107">
        <v>42257</v>
      </c>
      <c r="H470" s="107">
        <v>42257</v>
      </c>
      <c r="I470" s="122" t="s">
        <v>1094</v>
      </c>
      <c r="J470" s="81" t="s">
        <v>579</v>
      </c>
      <c r="K470" s="94"/>
      <c r="L470" s="94">
        <v>17.52</v>
      </c>
      <c r="M470" s="174"/>
    </row>
    <row r="471" spans="1:13" ht="63.75">
      <c r="A471" s="128" t="s">
        <v>1091</v>
      </c>
      <c r="B471" s="129" t="s">
        <v>115</v>
      </c>
      <c r="C471" s="53" t="s">
        <v>116</v>
      </c>
      <c r="D471" s="127" t="s">
        <v>1092</v>
      </c>
      <c r="E471" s="209">
        <v>42251</v>
      </c>
      <c r="F471" s="85" t="s">
        <v>805</v>
      </c>
      <c r="G471" s="107">
        <v>42258</v>
      </c>
      <c r="H471" s="107">
        <v>42258</v>
      </c>
      <c r="I471" s="122" t="s">
        <v>1094</v>
      </c>
      <c r="J471" s="81" t="s">
        <v>579</v>
      </c>
      <c r="K471" s="94"/>
      <c r="L471" s="94">
        <v>17.52</v>
      </c>
      <c r="M471" s="174"/>
    </row>
    <row r="472" spans="1:13" ht="63.75">
      <c r="A472" s="128" t="s">
        <v>1091</v>
      </c>
      <c r="B472" s="129" t="s">
        <v>115</v>
      </c>
      <c r="C472" s="53" t="s">
        <v>116</v>
      </c>
      <c r="D472" s="127" t="s">
        <v>1092</v>
      </c>
      <c r="E472" s="209">
        <v>42251</v>
      </c>
      <c r="F472" s="85" t="s">
        <v>813</v>
      </c>
      <c r="G472" s="107">
        <v>42259</v>
      </c>
      <c r="H472" s="107">
        <v>42259</v>
      </c>
      <c r="I472" s="122" t="s">
        <v>1094</v>
      </c>
      <c r="J472" s="81" t="s">
        <v>579</v>
      </c>
      <c r="K472" s="94"/>
      <c r="L472" s="94">
        <v>17.52</v>
      </c>
      <c r="M472" s="174"/>
    </row>
    <row r="473" spans="1:13" ht="25.5">
      <c r="A473" s="128" t="s">
        <v>1095</v>
      </c>
      <c r="B473" s="129" t="s">
        <v>63</v>
      </c>
      <c r="C473" s="53" t="s">
        <v>1096</v>
      </c>
      <c r="D473" s="127" t="s">
        <v>1097</v>
      </c>
      <c r="E473" s="209">
        <v>42251</v>
      </c>
      <c r="F473" s="85" t="s">
        <v>1098</v>
      </c>
      <c r="G473" s="107">
        <v>42261</v>
      </c>
      <c r="H473" s="107">
        <v>42261</v>
      </c>
      <c r="I473" s="122" t="s">
        <v>1099</v>
      </c>
      <c r="J473" s="81" t="s">
        <v>579</v>
      </c>
      <c r="K473" s="94"/>
      <c r="L473" s="94">
        <v>17.52</v>
      </c>
      <c r="M473" s="174"/>
    </row>
    <row r="474" spans="1:13" ht="25.5">
      <c r="A474" s="128" t="s">
        <v>1095</v>
      </c>
      <c r="B474" s="129" t="s">
        <v>63</v>
      </c>
      <c r="C474" s="53" t="s">
        <v>1096</v>
      </c>
      <c r="D474" s="127" t="s">
        <v>1097</v>
      </c>
      <c r="E474" s="209">
        <v>42251</v>
      </c>
      <c r="F474" s="85" t="s">
        <v>1098</v>
      </c>
      <c r="G474" s="107">
        <v>42262</v>
      </c>
      <c r="H474" s="107">
        <v>42262</v>
      </c>
      <c r="I474" s="122" t="s">
        <v>1099</v>
      </c>
      <c r="J474" s="81" t="s">
        <v>579</v>
      </c>
      <c r="K474" s="94"/>
      <c r="L474" s="94">
        <v>17.52</v>
      </c>
      <c r="M474" s="174"/>
    </row>
    <row r="475" spans="1:13" ht="25.5">
      <c r="A475" s="128" t="s">
        <v>1095</v>
      </c>
      <c r="B475" s="129" t="s">
        <v>63</v>
      </c>
      <c r="C475" s="53" t="s">
        <v>1096</v>
      </c>
      <c r="D475" s="127" t="s">
        <v>1097</v>
      </c>
      <c r="E475" s="209">
        <v>42251</v>
      </c>
      <c r="F475" s="85" t="s">
        <v>1098</v>
      </c>
      <c r="G475" s="107">
        <v>42263</v>
      </c>
      <c r="H475" s="107">
        <v>42263</v>
      </c>
      <c r="I475" s="122" t="s">
        <v>1099</v>
      </c>
      <c r="J475" s="81" t="s">
        <v>579</v>
      </c>
      <c r="K475" s="94"/>
      <c r="L475" s="94">
        <v>17.52</v>
      </c>
      <c r="M475" s="174"/>
    </row>
    <row r="476" spans="1:13" ht="25.5">
      <c r="A476" s="128" t="s">
        <v>1100</v>
      </c>
      <c r="B476" s="129" t="s">
        <v>67</v>
      </c>
      <c r="C476" s="53" t="s">
        <v>1101</v>
      </c>
      <c r="D476" s="127" t="s">
        <v>1097</v>
      </c>
      <c r="E476" s="209">
        <v>42251</v>
      </c>
      <c r="F476" s="85" t="s">
        <v>1098</v>
      </c>
      <c r="G476" s="107">
        <v>42261</v>
      </c>
      <c r="H476" s="107">
        <v>42261</v>
      </c>
      <c r="I476" s="122" t="s">
        <v>1099</v>
      </c>
      <c r="J476" s="81" t="s">
        <v>579</v>
      </c>
      <c r="K476" s="94"/>
      <c r="L476" s="94">
        <v>17.52</v>
      </c>
      <c r="M476" s="174"/>
    </row>
    <row r="477" spans="1:13" ht="25.5">
      <c r="A477" s="128" t="s">
        <v>1100</v>
      </c>
      <c r="B477" s="129" t="s">
        <v>67</v>
      </c>
      <c r="C477" s="53" t="s">
        <v>1101</v>
      </c>
      <c r="D477" s="127" t="s">
        <v>1097</v>
      </c>
      <c r="E477" s="209">
        <v>42251</v>
      </c>
      <c r="F477" s="85" t="s">
        <v>1098</v>
      </c>
      <c r="G477" s="107">
        <v>42262</v>
      </c>
      <c r="H477" s="107">
        <v>42262</v>
      </c>
      <c r="I477" s="122" t="s">
        <v>1099</v>
      </c>
      <c r="J477" s="81" t="s">
        <v>579</v>
      </c>
      <c r="K477" s="94"/>
      <c r="L477" s="94">
        <v>17.52</v>
      </c>
      <c r="M477" s="174"/>
    </row>
    <row r="478" spans="1:13" ht="25.5">
      <c r="A478" s="128" t="s">
        <v>1100</v>
      </c>
      <c r="B478" s="129" t="s">
        <v>67</v>
      </c>
      <c r="C478" s="53" t="s">
        <v>1101</v>
      </c>
      <c r="D478" s="127" t="s">
        <v>1097</v>
      </c>
      <c r="E478" s="209">
        <v>42251</v>
      </c>
      <c r="F478" s="85" t="s">
        <v>1098</v>
      </c>
      <c r="G478" s="107">
        <v>42263</v>
      </c>
      <c r="H478" s="107">
        <v>42263</v>
      </c>
      <c r="I478" s="122" t="s">
        <v>1099</v>
      </c>
      <c r="J478" s="81" t="s">
        <v>579</v>
      </c>
      <c r="K478" s="94"/>
      <c r="L478" s="94">
        <v>17.52</v>
      </c>
      <c r="M478" s="174"/>
    </row>
    <row r="479" spans="1:13" ht="38.25">
      <c r="A479" s="128" t="s">
        <v>629</v>
      </c>
      <c r="B479" s="129" t="s">
        <v>630</v>
      </c>
      <c r="C479" s="53" t="s">
        <v>631</v>
      </c>
      <c r="D479" s="127" t="s">
        <v>1102</v>
      </c>
      <c r="E479" s="209">
        <v>42256</v>
      </c>
      <c r="F479" s="85" t="s">
        <v>1103</v>
      </c>
      <c r="G479" s="107">
        <v>42264</v>
      </c>
      <c r="H479" s="107">
        <v>42264</v>
      </c>
      <c r="I479" s="122" t="s">
        <v>1104</v>
      </c>
      <c r="J479" s="81" t="s">
        <v>579</v>
      </c>
      <c r="K479" s="94"/>
      <c r="L479" s="94">
        <v>17.52</v>
      </c>
      <c r="M479" s="174"/>
    </row>
    <row r="480" spans="1:13" ht="38.25">
      <c r="A480" s="128" t="s">
        <v>45</v>
      </c>
      <c r="B480" s="129" t="s">
        <v>46</v>
      </c>
      <c r="C480" s="53" t="s">
        <v>47</v>
      </c>
      <c r="D480" s="127" t="s">
        <v>1102</v>
      </c>
      <c r="E480" s="209">
        <v>42256</v>
      </c>
      <c r="F480" s="85" t="s">
        <v>1105</v>
      </c>
      <c r="G480" s="107">
        <v>42264</v>
      </c>
      <c r="H480" s="107">
        <v>42264</v>
      </c>
      <c r="I480" s="122" t="s">
        <v>1104</v>
      </c>
      <c r="J480" s="81" t="s">
        <v>579</v>
      </c>
      <c r="K480" s="94"/>
      <c r="L480" s="94">
        <v>17.52</v>
      </c>
      <c r="M480" s="174"/>
    </row>
    <row r="481" spans="1:13" ht="38.25">
      <c r="A481" s="128" t="s">
        <v>437</v>
      </c>
      <c r="B481" s="129" t="s">
        <v>41</v>
      </c>
      <c r="C481" s="53" t="s">
        <v>1106</v>
      </c>
      <c r="D481" s="127" t="s">
        <v>1102</v>
      </c>
      <c r="E481" s="209">
        <v>42256</v>
      </c>
      <c r="F481" s="85" t="s">
        <v>1107</v>
      </c>
      <c r="G481" s="107">
        <v>42264</v>
      </c>
      <c r="H481" s="107">
        <v>42264</v>
      </c>
      <c r="I481" s="122" t="s">
        <v>1104</v>
      </c>
      <c r="J481" s="81" t="s">
        <v>579</v>
      </c>
      <c r="K481" s="94"/>
      <c r="L481" s="94">
        <v>17.52</v>
      </c>
      <c r="M481" s="174"/>
    </row>
    <row r="482" spans="1:13" ht="38.25">
      <c r="A482" s="128" t="s">
        <v>548</v>
      </c>
      <c r="B482" s="129" t="s">
        <v>549</v>
      </c>
      <c r="C482" s="53" t="s">
        <v>550</v>
      </c>
      <c r="D482" s="128" t="s">
        <v>1108</v>
      </c>
      <c r="E482" s="209">
        <v>42257</v>
      </c>
      <c r="F482" s="85" t="s">
        <v>820</v>
      </c>
      <c r="G482" s="107">
        <v>42264</v>
      </c>
      <c r="H482" s="107">
        <v>42264</v>
      </c>
      <c r="I482" s="122" t="s">
        <v>1104</v>
      </c>
      <c r="J482" s="81" t="s">
        <v>579</v>
      </c>
      <c r="K482" s="94"/>
      <c r="L482" s="94">
        <v>17.52</v>
      </c>
      <c r="M482" s="174"/>
    </row>
    <row r="483" spans="1:13" ht="38.25">
      <c r="A483" s="128" t="s">
        <v>551</v>
      </c>
      <c r="B483" s="129" t="s">
        <v>103</v>
      </c>
      <c r="C483" s="53" t="s">
        <v>104</v>
      </c>
      <c r="D483" s="128" t="s">
        <v>1108</v>
      </c>
      <c r="E483" s="209">
        <v>42257</v>
      </c>
      <c r="F483" s="85" t="s">
        <v>821</v>
      </c>
      <c r="G483" s="107">
        <v>42264</v>
      </c>
      <c r="H483" s="107">
        <v>42264</v>
      </c>
      <c r="I483" s="122" t="s">
        <v>1104</v>
      </c>
      <c r="J483" s="81" t="s">
        <v>579</v>
      </c>
      <c r="K483" s="94"/>
      <c r="L483" s="94">
        <v>17.52</v>
      </c>
      <c r="M483" s="174"/>
    </row>
    <row r="484" spans="1:13" ht="38.25">
      <c r="A484" s="128" t="s">
        <v>544</v>
      </c>
      <c r="B484" s="129" t="s">
        <v>111</v>
      </c>
      <c r="C484" s="53" t="s">
        <v>112</v>
      </c>
      <c r="D484" s="128" t="s">
        <v>1109</v>
      </c>
      <c r="E484" s="209">
        <v>42257</v>
      </c>
      <c r="F484" s="85" t="s">
        <v>797</v>
      </c>
      <c r="G484" s="107">
        <v>42264</v>
      </c>
      <c r="H484" s="107">
        <v>42264</v>
      </c>
      <c r="I484" s="122" t="s">
        <v>1104</v>
      </c>
      <c r="J484" s="81" t="s">
        <v>579</v>
      </c>
      <c r="K484" s="94"/>
      <c r="L484" s="94">
        <v>17.52</v>
      </c>
      <c r="M484" s="174"/>
    </row>
    <row r="485" spans="1:13" ht="38.25">
      <c r="A485" s="128" t="s">
        <v>331</v>
      </c>
      <c r="B485" s="129" t="s">
        <v>1110</v>
      </c>
      <c r="C485" s="53" t="s">
        <v>80</v>
      </c>
      <c r="D485" s="128" t="s">
        <v>1109</v>
      </c>
      <c r="E485" s="209">
        <v>42257</v>
      </c>
      <c r="F485" s="85" t="s">
        <v>639</v>
      </c>
      <c r="G485" s="107">
        <v>42264</v>
      </c>
      <c r="H485" s="107">
        <v>42264</v>
      </c>
      <c r="I485" s="122" t="s">
        <v>1104</v>
      </c>
      <c r="J485" s="81" t="s">
        <v>579</v>
      </c>
      <c r="K485" s="94"/>
      <c r="L485" s="94">
        <v>17.52</v>
      </c>
      <c r="M485" s="174"/>
    </row>
    <row r="486" spans="1:13" ht="38.25">
      <c r="A486" s="128" t="s">
        <v>1111</v>
      </c>
      <c r="B486" s="129" t="s">
        <v>94</v>
      </c>
      <c r="C486" s="53" t="s">
        <v>95</v>
      </c>
      <c r="D486" s="128" t="s">
        <v>1109</v>
      </c>
      <c r="E486" s="209">
        <v>42257</v>
      </c>
      <c r="F486" s="85" t="s">
        <v>686</v>
      </c>
      <c r="G486" s="107">
        <v>42264</v>
      </c>
      <c r="H486" s="107">
        <v>42264</v>
      </c>
      <c r="I486" s="122" t="s">
        <v>1104</v>
      </c>
      <c r="J486" s="81" t="s">
        <v>579</v>
      </c>
      <c r="K486" s="94"/>
      <c r="L486" s="94">
        <v>17.52</v>
      </c>
      <c r="M486" s="174"/>
    </row>
    <row r="487" spans="1:13" ht="38.25">
      <c r="A487" s="128" t="s">
        <v>490</v>
      </c>
      <c r="B487" s="129" t="s">
        <v>491</v>
      </c>
      <c r="C487" s="53" t="s">
        <v>492</v>
      </c>
      <c r="D487" s="128" t="s">
        <v>1109</v>
      </c>
      <c r="E487" s="209">
        <v>42257</v>
      </c>
      <c r="F487" s="85" t="s">
        <v>640</v>
      </c>
      <c r="G487" s="107">
        <v>42264</v>
      </c>
      <c r="H487" s="107">
        <v>42264</v>
      </c>
      <c r="I487" s="122" t="s">
        <v>1104</v>
      </c>
      <c r="J487" s="81" t="s">
        <v>579</v>
      </c>
      <c r="K487" s="94"/>
      <c r="L487" s="94">
        <v>17.52</v>
      </c>
      <c r="M487" s="174"/>
    </row>
    <row r="488" spans="1:13" ht="38.25">
      <c r="A488" s="128" t="s">
        <v>470</v>
      </c>
      <c r="B488" s="129" t="s">
        <v>471</v>
      </c>
      <c r="C488" s="53" t="s">
        <v>472</v>
      </c>
      <c r="D488" s="128" t="s">
        <v>1109</v>
      </c>
      <c r="E488" s="209">
        <v>42257</v>
      </c>
      <c r="F488" s="85" t="s">
        <v>641</v>
      </c>
      <c r="G488" s="107">
        <v>42264</v>
      </c>
      <c r="H488" s="107">
        <v>42264</v>
      </c>
      <c r="I488" s="122" t="s">
        <v>1104</v>
      </c>
      <c r="J488" s="81" t="s">
        <v>579</v>
      </c>
      <c r="K488" s="94"/>
      <c r="L488" s="94">
        <v>17.52</v>
      </c>
      <c r="M488" s="174"/>
    </row>
    <row r="489" spans="1:13" ht="38.25">
      <c r="A489" s="128" t="s">
        <v>1112</v>
      </c>
      <c r="B489" s="129" t="s">
        <v>82</v>
      </c>
      <c r="C489" s="53" t="s">
        <v>83</v>
      </c>
      <c r="D489" s="128" t="s">
        <v>1109</v>
      </c>
      <c r="E489" s="209">
        <v>42257</v>
      </c>
      <c r="F489" s="85" t="s">
        <v>645</v>
      </c>
      <c r="G489" s="107">
        <v>42264</v>
      </c>
      <c r="H489" s="107">
        <v>42264</v>
      </c>
      <c r="I489" s="122" t="s">
        <v>1104</v>
      </c>
      <c r="J489" s="81" t="s">
        <v>579</v>
      </c>
      <c r="K489" s="94"/>
      <c r="L489" s="94">
        <v>17.52</v>
      </c>
      <c r="M489" s="174"/>
    </row>
    <row r="490" spans="1:13" ht="38.25">
      <c r="A490" s="128" t="s">
        <v>1113</v>
      </c>
      <c r="B490" s="129" t="s">
        <v>88</v>
      </c>
      <c r="C490" s="53" t="s">
        <v>89</v>
      </c>
      <c r="D490" s="128" t="s">
        <v>1109</v>
      </c>
      <c r="E490" s="209">
        <v>42257</v>
      </c>
      <c r="F490" s="85" t="s">
        <v>1114</v>
      </c>
      <c r="G490" s="107">
        <v>42264</v>
      </c>
      <c r="H490" s="107">
        <v>42264</v>
      </c>
      <c r="I490" s="122" t="s">
        <v>1104</v>
      </c>
      <c r="J490" s="81" t="s">
        <v>579</v>
      </c>
      <c r="K490" s="94"/>
      <c r="L490" s="94">
        <v>17.52</v>
      </c>
      <c r="M490" s="174"/>
    </row>
    <row r="491" spans="1:13" ht="38.25">
      <c r="A491" s="128" t="s">
        <v>505</v>
      </c>
      <c r="B491" s="129" t="s">
        <v>506</v>
      </c>
      <c r="C491" s="53" t="s">
        <v>507</v>
      </c>
      <c r="D491" s="128" t="s">
        <v>1109</v>
      </c>
      <c r="E491" s="209">
        <v>42257</v>
      </c>
      <c r="F491" s="85" t="s">
        <v>647</v>
      </c>
      <c r="G491" s="107">
        <v>42264</v>
      </c>
      <c r="H491" s="107">
        <v>42264</v>
      </c>
      <c r="I491" s="122" t="s">
        <v>1104</v>
      </c>
      <c r="J491" s="81" t="s">
        <v>579</v>
      </c>
      <c r="K491" s="94"/>
      <c r="L491" s="94">
        <v>17.52</v>
      </c>
      <c r="M491" s="174"/>
    </row>
    <row r="492" spans="1:13" ht="38.25">
      <c r="A492" s="128" t="s">
        <v>481</v>
      </c>
      <c r="B492" s="129" t="s">
        <v>482</v>
      </c>
      <c r="C492" s="53" t="s">
        <v>483</v>
      </c>
      <c r="D492" s="128" t="s">
        <v>1109</v>
      </c>
      <c r="E492" s="209">
        <v>42257</v>
      </c>
      <c r="F492" s="85" t="s">
        <v>649</v>
      </c>
      <c r="G492" s="107">
        <v>42264</v>
      </c>
      <c r="H492" s="107">
        <v>42264</v>
      </c>
      <c r="I492" s="122" t="s">
        <v>1104</v>
      </c>
      <c r="J492" s="81" t="s">
        <v>579</v>
      </c>
      <c r="K492" s="94"/>
      <c r="L492" s="94">
        <v>17.52</v>
      </c>
      <c r="M492" s="174"/>
    </row>
    <row r="493" spans="1:13" ht="38.25">
      <c r="A493" s="128" t="s">
        <v>485</v>
      </c>
      <c r="B493" s="129" t="s">
        <v>486</v>
      </c>
      <c r="C493" s="53" t="s">
        <v>843</v>
      </c>
      <c r="D493" s="128" t="s">
        <v>1109</v>
      </c>
      <c r="E493" s="209">
        <v>42257</v>
      </c>
      <c r="F493" s="85" t="s">
        <v>650</v>
      </c>
      <c r="G493" s="107">
        <v>42264</v>
      </c>
      <c r="H493" s="107">
        <v>42264</v>
      </c>
      <c r="I493" s="122" t="s">
        <v>1104</v>
      </c>
      <c r="J493" s="81" t="s">
        <v>579</v>
      </c>
      <c r="K493" s="94"/>
      <c r="L493" s="94">
        <v>17.52</v>
      </c>
      <c r="M493" s="174"/>
    </row>
    <row r="494" spans="1:13" ht="38.25">
      <c r="A494" s="128" t="s">
        <v>1115</v>
      </c>
      <c r="B494" s="129" t="s">
        <v>50</v>
      </c>
      <c r="C494" s="53" t="s">
        <v>477</v>
      </c>
      <c r="D494" s="128" t="s">
        <v>1109</v>
      </c>
      <c r="E494" s="209">
        <v>42257</v>
      </c>
      <c r="F494" s="85" t="s">
        <v>651</v>
      </c>
      <c r="G494" s="107">
        <v>42264</v>
      </c>
      <c r="H494" s="107">
        <v>42264</v>
      </c>
      <c r="I494" s="122" t="s">
        <v>1104</v>
      </c>
      <c r="J494" s="81" t="s">
        <v>579</v>
      </c>
      <c r="K494" s="94"/>
      <c r="L494" s="94">
        <v>17.52</v>
      </c>
      <c r="M494" s="174"/>
    </row>
    <row r="495" spans="1:13" ht="38.25">
      <c r="A495" s="128" t="s">
        <v>488</v>
      </c>
      <c r="B495" s="129" t="s">
        <v>59</v>
      </c>
      <c r="C495" s="53" t="s">
        <v>60</v>
      </c>
      <c r="D495" s="128" t="s">
        <v>1109</v>
      </c>
      <c r="E495" s="209">
        <v>42257</v>
      </c>
      <c r="F495" s="85" t="s">
        <v>652</v>
      </c>
      <c r="G495" s="107">
        <v>42264</v>
      </c>
      <c r="H495" s="107">
        <v>42264</v>
      </c>
      <c r="I495" s="122" t="s">
        <v>1104</v>
      </c>
      <c r="J495" s="81" t="s">
        <v>579</v>
      </c>
      <c r="K495" s="94"/>
      <c r="L495" s="94">
        <v>17.52</v>
      </c>
      <c r="M495" s="174"/>
    </row>
    <row r="496" spans="1:13" ht="38.25">
      <c r="A496" s="128" t="s">
        <v>54</v>
      </c>
      <c r="B496" s="129" t="s">
        <v>55</v>
      </c>
      <c r="C496" s="53" t="s">
        <v>56</v>
      </c>
      <c r="D496" s="128" t="s">
        <v>1109</v>
      </c>
      <c r="E496" s="209">
        <v>42257</v>
      </c>
      <c r="F496" s="85" t="s">
        <v>653</v>
      </c>
      <c r="G496" s="107">
        <v>42264</v>
      </c>
      <c r="H496" s="107">
        <v>42264</v>
      </c>
      <c r="I496" s="122" t="s">
        <v>1104</v>
      </c>
      <c r="J496" s="81" t="s">
        <v>579</v>
      </c>
      <c r="K496" s="94"/>
      <c r="L496" s="94">
        <v>17.52</v>
      </c>
      <c r="M496" s="174"/>
    </row>
    <row r="497" spans="1:13" ht="38.25">
      <c r="A497" s="128" t="s">
        <v>502</v>
      </c>
      <c r="B497" s="129" t="s">
        <v>503</v>
      </c>
      <c r="C497" s="53" t="s">
        <v>504</v>
      </c>
      <c r="D497" s="128" t="s">
        <v>1109</v>
      </c>
      <c r="E497" s="209">
        <v>42257</v>
      </c>
      <c r="F497" s="85" t="s">
        <v>654</v>
      </c>
      <c r="G497" s="107">
        <v>42264</v>
      </c>
      <c r="H497" s="107">
        <v>42264</v>
      </c>
      <c r="I497" s="122" t="s">
        <v>1104</v>
      </c>
      <c r="J497" s="81" t="s">
        <v>579</v>
      </c>
      <c r="K497" s="94"/>
      <c r="L497" s="94">
        <v>17.52</v>
      </c>
      <c r="M497" s="174"/>
    </row>
    <row r="498" spans="1:13" ht="38.25">
      <c r="A498" s="128" t="s">
        <v>98</v>
      </c>
      <c r="B498" s="129" t="s">
        <v>99</v>
      </c>
      <c r="C498" s="53" t="s">
        <v>100</v>
      </c>
      <c r="D498" s="128" t="s">
        <v>1109</v>
      </c>
      <c r="E498" s="209">
        <v>42257</v>
      </c>
      <c r="F498" s="85" t="s">
        <v>798</v>
      </c>
      <c r="G498" s="107">
        <v>42264</v>
      </c>
      <c r="H498" s="107">
        <v>42264</v>
      </c>
      <c r="I498" s="122" t="s">
        <v>1104</v>
      </c>
      <c r="J498" s="81" t="s">
        <v>579</v>
      </c>
      <c r="K498" s="94"/>
      <c r="L498" s="94">
        <v>17.52</v>
      </c>
      <c r="M498" s="174"/>
    </row>
    <row r="499" spans="1:13" ht="38.25">
      <c r="A499" s="128" t="s">
        <v>478</v>
      </c>
      <c r="B499" s="129" t="s">
        <v>479</v>
      </c>
      <c r="C499" s="53" t="s">
        <v>480</v>
      </c>
      <c r="D499" s="128" t="s">
        <v>1109</v>
      </c>
      <c r="E499" s="209">
        <v>42257</v>
      </c>
      <c r="F499" s="85" t="s">
        <v>1116</v>
      </c>
      <c r="G499" s="107">
        <v>42264</v>
      </c>
      <c r="H499" s="107">
        <v>42264</v>
      </c>
      <c r="I499" s="122" t="s">
        <v>1104</v>
      </c>
      <c r="J499" s="81" t="s">
        <v>579</v>
      </c>
      <c r="K499" s="94"/>
      <c r="L499" s="94">
        <v>17.52</v>
      </c>
      <c r="M499" s="174"/>
    </row>
    <row r="500" spans="1:13" ht="38.25">
      <c r="A500" s="128" t="s">
        <v>1117</v>
      </c>
      <c r="B500" s="129" t="s">
        <v>509</v>
      </c>
      <c r="C500" s="53" t="s">
        <v>510</v>
      </c>
      <c r="D500" s="128" t="s">
        <v>1109</v>
      </c>
      <c r="E500" s="209">
        <v>42257</v>
      </c>
      <c r="F500" s="85" t="s">
        <v>1118</v>
      </c>
      <c r="G500" s="107">
        <v>42264</v>
      </c>
      <c r="H500" s="107">
        <v>42264</v>
      </c>
      <c r="I500" s="122" t="s">
        <v>1104</v>
      </c>
      <c r="J500" s="81" t="s">
        <v>579</v>
      </c>
      <c r="K500" s="94"/>
      <c r="L500" s="94">
        <v>17.52</v>
      </c>
      <c r="M500" s="174"/>
    </row>
    <row r="501" spans="1:13" ht="38.25">
      <c r="A501" s="128" t="s">
        <v>466</v>
      </c>
      <c r="B501" s="129" t="s">
        <v>258</v>
      </c>
      <c r="C501" s="53" t="s">
        <v>259</v>
      </c>
      <c r="D501" s="128" t="s">
        <v>1109</v>
      </c>
      <c r="E501" s="209">
        <v>42257</v>
      </c>
      <c r="F501" s="85" t="s">
        <v>652</v>
      </c>
      <c r="G501" s="107">
        <v>42264</v>
      </c>
      <c r="H501" s="107">
        <v>42264</v>
      </c>
      <c r="I501" s="122" t="s">
        <v>1104</v>
      </c>
      <c r="J501" s="81" t="s">
        <v>579</v>
      </c>
      <c r="K501" s="94"/>
      <c r="L501" s="94">
        <v>17.52</v>
      </c>
      <c r="M501" s="174"/>
    </row>
    <row r="502" spans="1:13" ht="25.5">
      <c r="A502" s="128" t="s">
        <v>127</v>
      </c>
      <c r="B502" s="129" t="s">
        <v>128</v>
      </c>
      <c r="C502" s="53" t="s">
        <v>129</v>
      </c>
      <c r="D502" s="128" t="s">
        <v>1119</v>
      </c>
      <c r="E502" s="209">
        <v>42261</v>
      </c>
      <c r="F502" s="85" t="s">
        <v>679</v>
      </c>
      <c r="G502" s="107">
        <v>42261</v>
      </c>
      <c r="H502" s="107">
        <v>42261</v>
      </c>
      <c r="I502" s="122" t="s">
        <v>1120</v>
      </c>
      <c r="J502" s="81" t="s">
        <v>348</v>
      </c>
      <c r="K502" s="94"/>
      <c r="L502" s="94">
        <v>71.53</v>
      </c>
      <c r="M502" s="174"/>
    </row>
    <row r="503" spans="1:13" ht="25.5">
      <c r="A503" s="128" t="s">
        <v>127</v>
      </c>
      <c r="B503" s="129" t="s">
        <v>128</v>
      </c>
      <c r="C503" s="53" t="s">
        <v>129</v>
      </c>
      <c r="D503" s="127" t="s">
        <v>1121</v>
      </c>
      <c r="E503" s="209">
        <v>42261</v>
      </c>
      <c r="F503" s="85" t="s">
        <v>679</v>
      </c>
      <c r="G503" s="107">
        <v>42261</v>
      </c>
      <c r="H503" s="107">
        <v>42261</v>
      </c>
      <c r="I503" s="122" t="s">
        <v>1120</v>
      </c>
      <c r="J503" s="81" t="s">
        <v>348</v>
      </c>
      <c r="K503" s="94"/>
      <c r="L503" s="94">
        <v>71.53</v>
      </c>
      <c r="M503" s="174"/>
    </row>
    <row r="504" spans="1:13" ht="25.5">
      <c r="A504" s="128" t="s">
        <v>127</v>
      </c>
      <c r="B504" s="129" t="s">
        <v>128</v>
      </c>
      <c r="C504" s="53" t="s">
        <v>129</v>
      </c>
      <c r="D504" s="127" t="s">
        <v>1122</v>
      </c>
      <c r="E504" s="209">
        <v>42261</v>
      </c>
      <c r="F504" s="85" t="s">
        <v>1123</v>
      </c>
      <c r="G504" s="107">
        <v>42263</v>
      </c>
      <c r="H504" s="107">
        <v>42263</v>
      </c>
      <c r="I504" s="122" t="s">
        <v>1124</v>
      </c>
      <c r="J504" s="81" t="s">
        <v>343</v>
      </c>
      <c r="K504" s="94"/>
      <c r="L504" s="94">
        <v>17.52</v>
      </c>
      <c r="M504" s="174"/>
    </row>
    <row r="505" spans="1:13" ht="63.75">
      <c r="A505" s="128" t="s">
        <v>127</v>
      </c>
      <c r="B505" s="129" t="s">
        <v>128</v>
      </c>
      <c r="C505" s="53" t="s">
        <v>129</v>
      </c>
      <c r="D505" s="127" t="s">
        <v>1125</v>
      </c>
      <c r="E505" s="209">
        <v>42261</v>
      </c>
      <c r="F505" s="85" t="s">
        <v>1126</v>
      </c>
      <c r="G505" s="107">
        <v>42268</v>
      </c>
      <c r="H505" s="107">
        <v>42272</v>
      </c>
      <c r="I505" s="122" t="s">
        <v>1124</v>
      </c>
      <c r="J505" s="81" t="s">
        <v>1127</v>
      </c>
      <c r="K505" s="94"/>
      <c r="L505" s="94">
        <v>233.56</v>
      </c>
      <c r="M505" s="174"/>
    </row>
    <row r="506" spans="1:13" ht="63.75">
      <c r="A506" s="128" t="s">
        <v>969</v>
      </c>
      <c r="B506" s="129" t="s">
        <v>970</v>
      </c>
      <c r="C506" s="53" t="s">
        <v>971</v>
      </c>
      <c r="D506" s="127" t="s">
        <v>1128</v>
      </c>
      <c r="E506" s="209">
        <v>42265</v>
      </c>
      <c r="F506" s="85" t="s">
        <v>1126</v>
      </c>
      <c r="G506" s="107">
        <v>42268</v>
      </c>
      <c r="H506" s="107">
        <v>42272</v>
      </c>
      <c r="I506" s="122" t="s">
        <v>1124</v>
      </c>
      <c r="J506" s="81" t="s">
        <v>1127</v>
      </c>
      <c r="K506" s="94"/>
      <c r="L506" s="94">
        <v>233.56</v>
      </c>
      <c r="M506" s="174"/>
    </row>
    <row r="507" spans="1:13" ht="63.75">
      <c r="A507" s="128" t="s">
        <v>557</v>
      </c>
      <c r="B507" s="129" t="s">
        <v>115</v>
      </c>
      <c r="C507" s="53" t="s">
        <v>116</v>
      </c>
      <c r="D507" s="127" t="s">
        <v>1129</v>
      </c>
      <c r="E507" s="209">
        <v>42269</v>
      </c>
      <c r="F507" s="85" t="s">
        <v>621</v>
      </c>
      <c r="G507" s="107">
        <v>42255</v>
      </c>
      <c r="H507" s="107">
        <v>42255</v>
      </c>
      <c r="I507" s="122" t="s">
        <v>1094</v>
      </c>
      <c r="J507" s="81" t="s">
        <v>579</v>
      </c>
      <c r="K507" s="94"/>
      <c r="L507" s="94">
        <v>17.52</v>
      </c>
      <c r="M507" s="174"/>
    </row>
    <row r="508" spans="1:13" ht="63.75">
      <c r="A508" s="128" t="s">
        <v>1091</v>
      </c>
      <c r="B508" s="129" t="s">
        <v>115</v>
      </c>
      <c r="C508" s="53" t="s">
        <v>116</v>
      </c>
      <c r="D508" s="127" t="s">
        <v>1129</v>
      </c>
      <c r="E508" s="209">
        <v>42269</v>
      </c>
      <c r="F508" s="85" t="s">
        <v>664</v>
      </c>
      <c r="G508" s="107">
        <v>42256</v>
      </c>
      <c r="H508" s="107">
        <v>42256</v>
      </c>
      <c r="I508" s="122" t="s">
        <v>1094</v>
      </c>
      <c r="J508" s="81" t="s">
        <v>579</v>
      </c>
      <c r="K508" s="94"/>
      <c r="L508" s="94">
        <v>17.52</v>
      </c>
      <c r="M508" s="174"/>
    </row>
    <row r="509" spans="1:13" ht="63.75">
      <c r="A509" s="128" t="s">
        <v>1091</v>
      </c>
      <c r="B509" s="129" t="s">
        <v>115</v>
      </c>
      <c r="C509" s="53" t="s">
        <v>116</v>
      </c>
      <c r="D509" s="127" t="s">
        <v>1129</v>
      </c>
      <c r="E509" s="209">
        <v>42269</v>
      </c>
      <c r="F509" s="85" t="s">
        <v>976</v>
      </c>
      <c r="G509" s="107">
        <v>42257</v>
      </c>
      <c r="H509" s="107">
        <v>42257</v>
      </c>
      <c r="I509" s="122" t="s">
        <v>1094</v>
      </c>
      <c r="J509" s="81" t="s">
        <v>579</v>
      </c>
      <c r="K509" s="94"/>
      <c r="L509" s="94">
        <v>17.52</v>
      </c>
      <c r="M509" s="174"/>
    </row>
    <row r="510" spans="1:13" ht="63.75">
      <c r="A510" s="128" t="s">
        <v>1091</v>
      </c>
      <c r="B510" s="129" t="s">
        <v>115</v>
      </c>
      <c r="C510" s="53" t="s">
        <v>116</v>
      </c>
      <c r="D510" s="127" t="s">
        <v>1129</v>
      </c>
      <c r="E510" s="209">
        <v>42269</v>
      </c>
      <c r="F510" s="85" t="s">
        <v>805</v>
      </c>
      <c r="G510" s="107">
        <v>42258</v>
      </c>
      <c r="H510" s="107">
        <v>42258</v>
      </c>
      <c r="I510" s="122" t="s">
        <v>1094</v>
      </c>
      <c r="J510" s="81" t="s">
        <v>579</v>
      </c>
      <c r="K510" s="94"/>
      <c r="L510" s="94">
        <v>17.52</v>
      </c>
      <c r="M510" s="174"/>
    </row>
    <row r="511" spans="1:13" ht="25.5">
      <c r="A511" s="128" t="s">
        <v>552</v>
      </c>
      <c r="B511" s="129" t="s">
        <v>275</v>
      </c>
      <c r="C511" s="53" t="s">
        <v>276</v>
      </c>
      <c r="D511" s="127" t="s">
        <v>1130</v>
      </c>
      <c r="E511" s="209">
        <v>42269</v>
      </c>
      <c r="F511" s="85" t="s">
        <v>1131</v>
      </c>
      <c r="G511" s="107">
        <v>42273</v>
      </c>
      <c r="H511" s="107">
        <v>42273</v>
      </c>
      <c r="I511" s="122" t="s">
        <v>1132</v>
      </c>
      <c r="J511" s="81" t="s">
        <v>378</v>
      </c>
      <c r="K511" s="94"/>
      <c r="L511" s="94">
        <v>54.01</v>
      </c>
      <c r="M511" s="174"/>
    </row>
    <row r="512" spans="1:13" ht="25.5">
      <c r="A512" s="128" t="s">
        <v>1040</v>
      </c>
      <c r="B512" s="129" t="s">
        <v>220</v>
      </c>
      <c r="C512" s="53" t="s">
        <v>221</v>
      </c>
      <c r="D512" s="127" t="s">
        <v>1130</v>
      </c>
      <c r="E512" s="209">
        <v>42269</v>
      </c>
      <c r="F512" s="85" t="s">
        <v>1131</v>
      </c>
      <c r="G512" s="107">
        <v>42273</v>
      </c>
      <c r="H512" s="107">
        <v>42273</v>
      </c>
      <c r="I512" s="122" t="s">
        <v>1132</v>
      </c>
      <c r="J512" s="81" t="s">
        <v>378</v>
      </c>
      <c r="K512" s="94"/>
      <c r="L512" s="94">
        <v>54.01</v>
      </c>
      <c r="M512" s="174"/>
    </row>
    <row r="513" spans="1:13" ht="25.5">
      <c r="A513" s="128" t="s">
        <v>1133</v>
      </c>
      <c r="B513" s="129" t="s">
        <v>154</v>
      </c>
      <c r="C513" s="53" t="s">
        <v>155</v>
      </c>
      <c r="D513" s="127" t="s">
        <v>1130</v>
      </c>
      <c r="E513" s="209">
        <v>42269</v>
      </c>
      <c r="F513" s="85" t="s">
        <v>1131</v>
      </c>
      <c r="G513" s="107">
        <v>42273</v>
      </c>
      <c r="H513" s="107">
        <v>42273</v>
      </c>
      <c r="I513" s="122" t="s">
        <v>1132</v>
      </c>
      <c r="J513" s="81" t="s">
        <v>378</v>
      </c>
      <c r="K513" s="94"/>
      <c r="L513" s="94">
        <v>54.01</v>
      </c>
      <c r="M513" s="174"/>
    </row>
    <row r="514" spans="1:13" ht="25.5">
      <c r="A514" s="128" t="s">
        <v>558</v>
      </c>
      <c r="B514" s="129" t="s">
        <v>559</v>
      </c>
      <c r="C514" s="53" t="s">
        <v>560</v>
      </c>
      <c r="D514" s="127" t="s">
        <v>1130</v>
      </c>
      <c r="E514" s="209">
        <v>42269</v>
      </c>
      <c r="F514" s="85" t="s">
        <v>1131</v>
      </c>
      <c r="G514" s="107">
        <v>42273</v>
      </c>
      <c r="H514" s="107">
        <v>42273</v>
      </c>
      <c r="I514" s="122" t="s">
        <v>1132</v>
      </c>
      <c r="J514" s="81" t="s">
        <v>378</v>
      </c>
      <c r="K514" s="94"/>
      <c r="L514" s="94">
        <v>54.01</v>
      </c>
      <c r="M514" s="174"/>
    </row>
    <row r="515" spans="1:13" ht="38.25">
      <c r="A515" s="128" t="s">
        <v>1134</v>
      </c>
      <c r="B515" s="129" t="s">
        <v>670</v>
      </c>
      <c r="C515" s="53" t="s">
        <v>671</v>
      </c>
      <c r="D515" s="127" t="s">
        <v>1135</v>
      </c>
      <c r="E515" s="209">
        <v>42268</v>
      </c>
      <c r="F515" s="85" t="s">
        <v>1136</v>
      </c>
      <c r="G515" s="107">
        <v>42271</v>
      </c>
      <c r="H515" s="107">
        <v>42271</v>
      </c>
      <c r="I515" s="122" t="s">
        <v>1137</v>
      </c>
      <c r="J515" s="81" t="s">
        <v>343</v>
      </c>
      <c r="K515" s="94"/>
      <c r="L515" s="94">
        <v>52.64</v>
      </c>
      <c r="M515" s="174">
        <v>1213.3800000000001</v>
      </c>
    </row>
    <row r="516" spans="1:13" ht="38.25">
      <c r="A516" s="128" t="s">
        <v>1138</v>
      </c>
      <c r="B516" s="129" t="s">
        <v>147</v>
      </c>
      <c r="C516" s="53" t="s">
        <v>148</v>
      </c>
      <c r="D516" s="127" t="s">
        <v>1139</v>
      </c>
      <c r="E516" s="209">
        <v>42268</v>
      </c>
      <c r="F516" s="85" t="s">
        <v>1140</v>
      </c>
      <c r="G516" s="107">
        <v>42273</v>
      </c>
      <c r="H516" s="107">
        <v>42273</v>
      </c>
      <c r="I516" s="122" t="s">
        <v>1141</v>
      </c>
      <c r="J516" s="81" t="s">
        <v>378</v>
      </c>
      <c r="K516" s="94"/>
      <c r="L516" s="94">
        <v>54.01</v>
      </c>
      <c r="M516" s="174"/>
    </row>
    <row r="517" spans="1:13" ht="38.25">
      <c r="A517" s="128" t="s">
        <v>1111</v>
      </c>
      <c r="B517" s="129" t="s">
        <v>157</v>
      </c>
      <c r="C517" s="53" t="s">
        <v>1142</v>
      </c>
      <c r="D517" s="127" t="s">
        <v>1139</v>
      </c>
      <c r="E517" s="209">
        <v>42268</v>
      </c>
      <c r="F517" s="85" t="s">
        <v>1140</v>
      </c>
      <c r="G517" s="107">
        <v>42273</v>
      </c>
      <c r="H517" s="107">
        <v>42273</v>
      </c>
      <c r="I517" s="122" t="s">
        <v>1141</v>
      </c>
      <c r="J517" s="81" t="s">
        <v>378</v>
      </c>
      <c r="K517" s="94"/>
      <c r="L517" s="94">
        <v>54.01</v>
      </c>
      <c r="M517" s="174"/>
    </row>
    <row r="518" spans="1:13" ht="38.25">
      <c r="A518" s="128" t="s">
        <v>564</v>
      </c>
      <c r="B518" s="129" t="s">
        <v>565</v>
      </c>
      <c r="C518" s="53" t="s">
        <v>881</v>
      </c>
      <c r="D518" s="127" t="s">
        <v>1139</v>
      </c>
      <c r="E518" s="209">
        <v>42268</v>
      </c>
      <c r="F518" s="85" t="s">
        <v>1140</v>
      </c>
      <c r="G518" s="107">
        <v>42273</v>
      </c>
      <c r="H518" s="107">
        <v>42273</v>
      </c>
      <c r="I518" s="122" t="s">
        <v>1141</v>
      </c>
      <c r="J518" s="81" t="s">
        <v>378</v>
      </c>
      <c r="K518" s="94"/>
      <c r="L518" s="94">
        <v>54.01</v>
      </c>
      <c r="M518" s="174"/>
    </row>
    <row r="519" spans="1:13" ht="38.25">
      <c r="A519" s="128" t="s">
        <v>1143</v>
      </c>
      <c r="B519" s="129" t="s">
        <v>227</v>
      </c>
      <c r="C519" s="53" t="s">
        <v>1144</v>
      </c>
      <c r="D519" s="127" t="s">
        <v>1139</v>
      </c>
      <c r="E519" s="209">
        <v>42268</v>
      </c>
      <c r="F519" s="85" t="s">
        <v>1140</v>
      </c>
      <c r="G519" s="107">
        <v>42273</v>
      </c>
      <c r="H519" s="107">
        <v>42273</v>
      </c>
      <c r="I519" s="122" t="s">
        <v>1141</v>
      </c>
      <c r="J519" s="81" t="s">
        <v>378</v>
      </c>
      <c r="K519" s="94"/>
      <c r="L519" s="94">
        <v>54.01</v>
      </c>
      <c r="M519" s="174"/>
    </row>
    <row r="520" spans="1:13" ht="51">
      <c r="A520" s="128" t="s">
        <v>326</v>
      </c>
      <c r="B520" s="129" t="s">
        <v>29</v>
      </c>
      <c r="C520" s="53" t="s">
        <v>30</v>
      </c>
      <c r="D520" s="53" t="s">
        <v>1145</v>
      </c>
      <c r="E520" s="209">
        <v>42268</v>
      </c>
      <c r="F520" s="85" t="s">
        <v>988</v>
      </c>
      <c r="G520" s="107">
        <v>42278</v>
      </c>
      <c r="H520" s="107">
        <v>42279</v>
      </c>
      <c r="I520" s="122" t="s">
        <v>1146</v>
      </c>
      <c r="J520" s="81" t="s">
        <v>348</v>
      </c>
      <c r="K520" s="94"/>
      <c r="L520" s="94">
        <v>228.08</v>
      </c>
      <c r="M520" s="174"/>
    </row>
    <row r="521" spans="1:13" ht="51">
      <c r="A521" s="128" t="s">
        <v>417</v>
      </c>
      <c r="B521" s="129" t="s">
        <v>418</v>
      </c>
      <c r="C521" s="53" t="s">
        <v>419</v>
      </c>
      <c r="D521" s="53" t="s">
        <v>1145</v>
      </c>
      <c r="E521" s="209">
        <v>42268</v>
      </c>
      <c r="F521" s="85" t="s">
        <v>988</v>
      </c>
      <c r="G521" s="107">
        <v>42278</v>
      </c>
      <c r="H521" s="107">
        <v>42279</v>
      </c>
      <c r="I521" s="122" t="s">
        <v>1146</v>
      </c>
      <c r="J521" s="81" t="s">
        <v>348</v>
      </c>
      <c r="K521" s="94"/>
      <c r="L521" s="94">
        <v>228.08</v>
      </c>
      <c r="M521" s="174"/>
    </row>
    <row r="522" spans="1:13" ht="25.5">
      <c r="A522" s="128" t="s">
        <v>127</v>
      </c>
      <c r="B522" s="129" t="s">
        <v>128</v>
      </c>
      <c r="C522" s="53" t="s">
        <v>129</v>
      </c>
      <c r="D522" s="128" t="s">
        <v>1147</v>
      </c>
      <c r="E522" s="209">
        <v>42272</v>
      </c>
      <c r="F522" s="85" t="s">
        <v>1148</v>
      </c>
      <c r="G522" s="107">
        <v>42275</v>
      </c>
      <c r="H522" s="107">
        <v>42275</v>
      </c>
      <c r="I522" s="122" t="s">
        <v>1149</v>
      </c>
      <c r="J522" s="81" t="s">
        <v>579</v>
      </c>
      <c r="K522" s="94"/>
      <c r="L522" s="94">
        <v>17.52</v>
      </c>
      <c r="M522" s="174"/>
    </row>
    <row r="523" spans="1:13" ht="25.5">
      <c r="A523" s="128" t="s">
        <v>127</v>
      </c>
      <c r="B523" s="129" t="s">
        <v>128</v>
      </c>
      <c r="C523" s="53" t="s">
        <v>129</v>
      </c>
      <c r="D523" s="128" t="s">
        <v>1147</v>
      </c>
      <c r="E523" s="209">
        <v>42272</v>
      </c>
      <c r="F523" s="85" t="s">
        <v>718</v>
      </c>
      <c r="G523" s="107">
        <v>42276</v>
      </c>
      <c r="H523" s="107">
        <v>42276</v>
      </c>
      <c r="I523" s="122" t="s">
        <v>1149</v>
      </c>
      <c r="J523" s="81" t="s">
        <v>579</v>
      </c>
      <c r="K523" s="94"/>
      <c r="L523" s="94">
        <v>17.52</v>
      </c>
      <c r="M523" s="174"/>
    </row>
    <row r="524" spans="1:13" ht="25.5">
      <c r="A524" s="128" t="s">
        <v>127</v>
      </c>
      <c r="B524" s="129" t="s">
        <v>128</v>
      </c>
      <c r="C524" s="53" t="s">
        <v>129</v>
      </c>
      <c r="D524" s="128" t="s">
        <v>1147</v>
      </c>
      <c r="E524" s="209">
        <v>42272</v>
      </c>
      <c r="F524" s="85" t="s">
        <v>1150</v>
      </c>
      <c r="G524" s="107">
        <v>42277</v>
      </c>
      <c r="H524" s="107">
        <v>42277</v>
      </c>
      <c r="I524" s="122" t="s">
        <v>1149</v>
      </c>
      <c r="J524" s="81" t="s">
        <v>579</v>
      </c>
      <c r="K524" s="94"/>
      <c r="L524" s="94">
        <v>17.52</v>
      </c>
      <c r="M524" s="174"/>
    </row>
    <row r="525" spans="1:13" ht="25.5">
      <c r="A525" s="128" t="s">
        <v>127</v>
      </c>
      <c r="B525" s="129" t="s">
        <v>128</v>
      </c>
      <c r="C525" s="53" t="s">
        <v>129</v>
      </c>
      <c r="D525" s="128" t="s">
        <v>1147</v>
      </c>
      <c r="E525" s="209">
        <v>42272</v>
      </c>
      <c r="F525" s="85" t="s">
        <v>918</v>
      </c>
      <c r="G525" s="107">
        <v>42278</v>
      </c>
      <c r="H525" s="107">
        <v>42278</v>
      </c>
      <c r="I525" s="122" t="s">
        <v>1149</v>
      </c>
      <c r="J525" s="81" t="s">
        <v>579</v>
      </c>
      <c r="K525" s="94"/>
      <c r="L525" s="94">
        <v>17.52</v>
      </c>
      <c r="M525" s="174"/>
    </row>
    <row r="526" spans="1:13" ht="25.5">
      <c r="A526" s="128" t="s">
        <v>969</v>
      </c>
      <c r="B526" s="129" t="s">
        <v>970</v>
      </c>
      <c r="C526" s="53" t="s">
        <v>971</v>
      </c>
      <c r="D526" s="128" t="s">
        <v>1151</v>
      </c>
      <c r="E526" s="209">
        <v>42276</v>
      </c>
      <c r="F526" s="85" t="s">
        <v>1152</v>
      </c>
      <c r="G526" s="107">
        <v>42284</v>
      </c>
      <c r="H526" s="107">
        <v>42284</v>
      </c>
      <c r="I526" s="122" t="s">
        <v>1153</v>
      </c>
      <c r="J526" s="81" t="s">
        <v>579</v>
      </c>
      <c r="K526" s="94"/>
      <c r="L526" s="94">
        <v>17.52</v>
      </c>
      <c r="M526" s="174"/>
    </row>
    <row r="527" spans="1:13" ht="25.5">
      <c r="A527" s="128" t="s">
        <v>969</v>
      </c>
      <c r="B527" s="129" t="s">
        <v>970</v>
      </c>
      <c r="C527" s="53" t="s">
        <v>971</v>
      </c>
      <c r="D527" s="128" t="s">
        <v>1151</v>
      </c>
      <c r="E527" s="209">
        <v>42276</v>
      </c>
      <c r="F527" s="85" t="s">
        <v>1152</v>
      </c>
      <c r="G527" s="107">
        <v>42285</v>
      </c>
      <c r="H527" s="107">
        <v>42285</v>
      </c>
      <c r="I527" s="122" t="s">
        <v>1153</v>
      </c>
      <c r="J527" s="81" t="s">
        <v>579</v>
      </c>
      <c r="K527" s="94"/>
      <c r="L527" s="94">
        <v>17.52</v>
      </c>
      <c r="M527" s="174"/>
    </row>
    <row r="528" spans="1:13" ht="25.5">
      <c r="A528" s="128" t="s">
        <v>969</v>
      </c>
      <c r="B528" s="129" t="s">
        <v>970</v>
      </c>
      <c r="C528" s="53" t="s">
        <v>971</v>
      </c>
      <c r="D528" s="128" t="s">
        <v>1151</v>
      </c>
      <c r="E528" s="209">
        <v>42276</v>
      </c>
      <c r="F528" s="85" t="s">
        <v>1152</v>
      </c>
      <c r="G528" s="107">
        <v>42286</v>
      </c>
      <c r="H528" s="107">
        <v>42286</v>
      </c>
      <c r="I528" s="122" t="s">
        <v>1153</v>
      </c>
      <c r="J528" s="81" t="s">
        <v>579</v>
      </c>
      <c r="K528" s="94"/>
      <c r="L528" s="94">
        <v>17.52</v>
      </c>
      <c r="M528" s="174"/>
    </row>
    <row r="529" spans="1:13" ht="25.5">
      <c r="A529" s="128" t="s">
        <v>969</v>
      </c>
      <c r="B529" s="129" t="s">
        <v>970</v>
      </c>
      <c r="C529" s="53" t="s">
        <v>971</v>
      </c>
      <c r="D529" s="128" t="s">
        <v>1151</v>
      </c>
      <c r="E529" s="209">
        <v>42276</v>
      </c>
      <c r="F529" s="85" t="s">
        <v>1152</v>
      </c>
      <c r="G529" s="107">
        <v>42298</v>
      </c>
      <c r="H529" s="107">
        <v>42298</v>
      </c>
      <c r="I529" s="122" t="s">
        <v>1153</v>
      </c>
      <c r="J529" s="81" t="s">
        <v>579</v>
      </c>
      <c r="K529" s="94"/>
      <c r="L529" s="94">
        <v>17.52</v>
      </c>
      <c r="M529" s="174"/>
    </row>
    <row r="530" spans="1:13" ht="25.5">
      <c r="A530" s="128" t="s">
        <v>969</v>
      </c>
      <c r="B530" s="129" t="s">
        <v>970</v>
      </c>
      <c r="C530" s="53" t="s">
        <v>971</v>
      </c>
      <c r="D530" s="128" t="s">
        <v>1151</v>
      </c>
      <c r="E530" s="209">
        <v>42276</v>
      </c>
      <c r="F530" s="85" t="s">
        <v>1152</v>
      </c>
      <c r="G530" s="107">
        <v>42299</v>
      </c>
      <c r="H530" s="107">
        <v>42299</v>
      </c>
      <c r="I530" s="122" t="s">
        <v>1153</v>
      </c>
      <c r="J530" s="81" t="s">
        <v>579</v>
      </c>
      <c r="K530" s="94"/>
      <c r="L530" s="94">
        <v>17.52</v>
      </c>
      <c r="M530" s="174"/>
    </row>
    <row r="531" spans="1:13" ht="25.5">
      <c r="A531" s="128" t="s">
        <v>969</v>
      </c>
      <c r="B531" s="129" t="s">
        <v>970</v>
      </c>
      <c r="C531" s="53" t="s">
        <v>971</v>
      </c>
      <c r="D531" s="128" t="s">
        <v>1151</v>
      </c>
      <c r="E531" s="209">
        <v>42276</v>
      </c>
      <c r="F531" s="85" t="s">
        <v>1152</v>
      </c>
      <c r="G531" s="107">
        <v>42300</v>
      </c>
      <c r="H531" s="107">
        <v>42300</v>
      </c>
      <c r="I531" s="122" t="s">
        <v>1153</v>
      </c>
      <c r="J531" s="81" t="s">
        <v>579</v>
      </c>
      <c r="K531" s="94"/>
      <c r="L531" s="94">
        <v>17.52</v>
      </c>
      <c r="M531" s="174"/>
    </row>
    <row r="532" spans="1:13" ht="25.5">
      <c r="A532" s="128" t="s">
        <v>331</v>
      </c>
      <c r="B532" s="129" t="s">
        <v>79</v>
      </c>
      <c r="C532" s="53" t="s">
        <v>80</v>
      </c>
      <c r="D532" s="128" t="s">
        <v>1154</v>
      </c>
      <c r="E532" s="209">
        <v>42276</v>
      </c>
      <c r="F532" s="85" t="s">
        <v>1155</v>
      </c>
      <c r="G532" s="107">
        <v>42278</v>
      </c>
      <c r="H532" s="107">
        <v>42278</v>
      </c>
      <c r="I532" s="122" t="s">
        <v>745</v>
      </c>
      <c r="J532" s="81" t="s">
        <v>579</v>
      </c>
      <c r="K532" s="94"/>
      <c r="L532" s="94">
        <v>17.52</v>
      </c>
      <c r="M532" s="174"/>
    </row>
    <row r="533" spans="1:13" ht="25.5">
      <c r="A533" s="128" t="s">
        <v>331</v>
      </c>
      <c r="B533" s="129" t="s">
        <v>79</v>
      </c>
      <c r="C533" s="53" t="s">
        <v>80</v>
      </c>
      <c r="D533" s="128" t="s">
        <v>1154</v>
      </c>
      <c r="E533" s="209">
        <v>42276</v>
      </c>
      <c r="F533" s="85" t="s">
        <v>1155</v>
      </c>
      <c r="G533" s="107">
        <v>42279</v>
      </c>
      <c r="H533" s="107">
        <v>42279</v>
      </c>
      <c r="I533" s="122" t="s">
        <v>745</v>
      </c>
      <c r="J533" s="81" t="s">
        <v>579</v>
      </c>
      <c r="K533" s="94"/>
      <c r="L533" s="94">
        <v>17.52</v>
      </c>
      <c r="M533" s="174"/>
    </row>
    <row r="534" spans="1:13" ht="25.5">
      <c r="A534" s="128" t="s">
        <v>1156</v>
      </c>
      <c r="B534" s="129" t="s">
        <v>1157</v>
      </c>
      <c r="C534" s="53" t="s">
        <v>1158</v>
      </c>
      <c r="D534" s="128" t="s">
        <v>1159</v>
      </c>
      <c r="E534" s="209">
        <v>42279</v>
      </c>
      <c r="F534" s="85" t="s">
        <v>1160</v>
      </c>
      <c r="G534" s="107">
        <v>42282</v>
      </c>
      <c r="H534" s="107">
        <v>42282</v>
      </c>
      <c r="I534" s="122" t="s">
        <v>1052</v>
      </c>
      <c r="J534" s="81" t="s">
        <v>579</v>
      </c>
      <c r="K534" s="94"/>
      <c r="L534" s="94">
        <v>17.52</v>
      </c>
      <c r="M534" s="174"/>
    </row>
    <row r="535" spans="1:13" ht="25.5">
      <c r="A535" s="128" t="s">
        <v>1156</v>
      </c>
      <c r="B535" s="129" t="s">
        <v>1157</v>
      </c>
      <c r="C535" s="53" t="s">
        <v>1158</v>
      </c>
      <c r="D535" s="128" t="s">
        <v>1159</v>
      </c>
      <c r="E535" s="209">
        <v>42279</v>
      </c>
      <c r="F535" s="85" t="s">
        <v>1160</v>
      </c>
      <c r="G535" s="107">
        <v>42283</v>
      </c>
      <c r="H535" s="107">
        <v>42283</v>
      </c>
      <c r="I535" s="122" t="s">
        <v>1052</v>
      </c>
      <c r="J535" s="81" t="s">
        <v>579</v>
      </c>
      <c r="K535" s="94"/>
      <c r="L535" s="94">
        <v>17.52</v>
      </c>
      <c r="M535" s="174"/>
    </row>
    <row r="536" spans="1:13" ht="25.5">
      <c r="A536" s="128" t="s">
        <v>1156</v>
      </c>
      <c r="B536" s="129" t="s">
        <v>1157</v>
      </c>
      <c r="C536" s="53" t="s">
        <v>1158</v>
      </c>
      <c r="D536" s="128" t="s">
        <v>1159</v>
      </c>
      <c r="E536" s="209">
        <v>42279</v>
      </c>
      <c r="F536" s="85" t="s">
        <v>1160</v>
      </c>
      <c r="G536" s="107">
        <v>42284</v>
      </c>
      <c r="H536" s="107">
        <v>42284</v>
      </c>
      <c r="I536" s="122" t="s">
        <v>1052</v>
      </c>
      <c r="J536" s="81" t="s">
        <v>579</v>
      </c>
      <c r="K536" s="94"/>
      <c r="L536" s="94">
        <v>17.52</v>
      </c>
      <c r="M536" s="174"/>
    </row>
    <row r="537" spans="1:13" ht="25.5">
      <c r="A537" s="128" t="s">
        <v>548</v>
      </c>
      <c r="B537" s="129" t="s">
        <v>549</v>
      </c>
      <c r="C537" s="53" t="s">
        <v>550</v>
      </c>
      <c r="D537" s="128" t="s">
        <v>1159</v>
      </c>
      <c r="E537" s="209">
        <v>42279</v>
      </c>
      <c r="F537" s="85" t="s">
        <v>1160</v>
      </c>
      <c r="G537" s="107">
        <v>42284</v>
      </c>
      <c r="H537" s="107">
        <v>42284</v>
      </c>
      <c r="I537" s="122" t="s">
        <v>1052</v>
      </c>
      <c r="J537" s="81" t="s">
        <v>579</v>
      </c>
      <c r="K537" s="94"/>
      <c r="L537" s="94">
        <v>17.52</v>
      </c>
      <c r="M537" s="174"/>
    </row>
    <row r="538" spans="1:13" ht="25.5">
      <c r="A538" s="128" t="s">
        <v>548</v>
      </c>
      <c r="B538" s="129" t="s">
        <v>549</v>
      </c>
      <c r="C538" s="53" t="s">
        <v>550</v>
      </c>
      <c r="D538" s="128" t="s">
        <v>1159</v>
      </c>
      <c r="E538" s="209">
        <v>42279</v>
      </c>
      <c r="F538" s="85" t="s">
        <v>1160</v>
      </c>
      <c r="G538" s="107">
        <v>42284</v>
      </c>
      <c r="H538" s="107">
        <v>42284</v>
      </c>
      <c r="I538" s="122" t="s">
        <v>1052</v>
      </c>
      <c r="J538" s="81" t="s">
        <v>579</v>
      </c>
      <c r="K538" s="94"/>
      <c r="L538" s="94">
        <v>17.52</v>
      </c>
      <c r="M538" s="174"/>
    </row>
    <row r="539" spans="1:13" ht="25.5">
      <c r="A539" s="128" t="s">
        <v>548</v>
      </c>
      <c r="B539" s="129" t="s">
        <v>549</v>
      </c>
      <c r="C539" s="53" t="s">
        <v>550</v>
      </c>
      <c r="D539" s="128" t="s">
        <v>1159</v>
      </c>
      <c r="E539" s="209">
        <v>42279</v>
      </c>
      <c r="F539" s="85" t="s">
        <v>1160</v>
      </c>
      <c r="G539" s="107">
        <v>42284</v>
      </c>
      <c r="H539" s="107">
        <v>42284</v>
      </c>
      <c r="I539" s="122" t="s">
        <v>1052</v>
      </c>
      <c r="J539" s="81" t="s">
        <v>579</v>
      </c>
      <c r="K539" s="94"/>
      <c r="L539" s="94">
        <v>17.52</v>
      </c>
      <c r="M539" s="174"/>
    </row>
    <row r="540" spans="1:13" ht="25.5">
      <c r="A540" s="128" t="s">
        <v>552</v>
      </c>
      <c r="B540" s="129" t="s">
        <v>1161</v>
      </c>
      <c r="C540" s="53" t="s">
        <v>276</v>
      </c>
      <c r="D540" s="128" t="s">
        <v>1162</v>
      </c>
      <c r="E540" s="209">
        <v>42277</v>
      </c>
      <c r="F540" s="85" t="s">
        <v>1163</v>
      </c>
      <c r="G540" s="107">
        <v>42280</v>
      </c>
      <c r="H540" s="107">
        <v>42280</v>
      </c>
      <c r="I540" s="122" t="s">
        <v>1164</v>
      </c>
      <c r="J540" s="81" t="s">
        <v>879</v>
      </c>
      <c r="K540" s="94"/>
      <c r="L540" s="94">
        <v>54.01</v>
      </c>
      <c r="M540" s="174"/>
    </row>
    <row r="541" spans="1:13" ht="25.5">
      <c r="A541" s="128" t="s">
        <v>543</v>
      </c>
      <c r="B541" s="129" t="s">
        <v>1165</v>
      </c>
      <c r="C541" s="53" t="s">
        <v>155</v>
      </c>
      <c r="D541" s="128" t="s">
        <v>1162</v>
      </c>
      <c r="E541" s="209">
        <v>42277</v>
      </c>
      <c r="F541" s="85" t="s">
        <v>1163</v>
      </c>
      <c r="G541" s="107">
        <v>42280</v>
      </c>
      <c r="H541" s="107">
        <v>42280</v>
      </c>
      <c r="I541" s="122" t="s">
        <v>1164</v>
      </c>
      <c r="J541" s="81" t="s">
        <v>879</v>
      </c>
      <c r="K541" s="94"/>
      <c r="L541" s="94">
        <v>54.01</v>
      </c>
      <c r="M541" s="174"/>
    </row>
    <row r="542" spans="1:13" ht="25.5">
      <c r="A542" s="128" t="s">
        <v>564</v>
      </c>
      <c r="B542" s="129" t="s">
        <v>565</v>
      </c>
      <c r="C542" s="53" t="s">
        <v>881</v>
      </c>
      <c r="D542" s="128" t="s">
        <v>1162</v>
      </c>
      <c r="E542" s="209">
        <v>42277</v>
      </c>
      <c r="F542" s="85" t="s">
        <v>1163</v>
      </c>
      <c r="G542" s="107">
        <v>42280</v>
      </c>
      <c r="H542" s="107">
        <v>42280</v>
      </c>
      <c r="I542" s="122" t="s">
        <v>1164</v>
      </c>
      <c r="J542" s="81" t="s">
        <v>879</v>
      </c>
      <c r="K542" s="94"/>
      <c r="L542" s="94">
        <v>54.01</v>
      </c>
      <c r="M542" s="174"/>
    </row>
    <row r="543" spans="1:13" ht="25.5">
      <c r="A543" s="128" t="s">
        <v>558</v>
      </c>
      <c r="B543" s="129" t="s">
        <v>559</v>
      </c>
      <c r="C543" s="53" t="s">
        <v>560</v>
      </c>
      <c r="D543" s="128" t="s">
        <v>1162</v>
      </c>
      <c r="E543" s="209">
        <v>42277</v>
      </c>
      <c r="F543" s="85" t="s">
        <v>1163</v>
      </c>
      <c r="G543" s="107">
        <v>42280</v>
      </c>
      <c r="H543" s="107">
        <v>42280</v>
      </c>
      <c r="I543" s="122" t="s">
        <v>1164</v>
      </c>
      <c r="J543" s="81" t="s">
        <v>879</v>
      </c>
      <c r="K543" s="94"/>
      <c r="L543" s="94">
        <v>54.01</v>
      </c>
      <c r="M543" s="174"/>
    </row>
    <row r="544" spans="1:13" ht="38.25">
      <c r="A544" s="128" t="s">
        <v>520</v>
      </c>
      <c r="B544" s="129"/>
      <c r="C544" s="53" t="s">
        <v>204</v>
      </c>
      <c r="D544" s="128" t="s">
        <v>1166</v>
      </c>
      <c r="E544" s="209">
        <v>42282</v>
      </c>
      <c r="F544" s="85" t="s">
        <v>1167</v>
      </c>
      <c r="G544" s="107">
        <v>42283</v>
      </c>
      <c r="H544" s="107">
        <v>42283</v>
      </c>
      <c r="I544" s="122" t="s">
        <v>1168</v>
      </c>
      <c r="J544" s="81" t="s">
        <v>579</v>
      </c>
      <c r="K544" s="94"/>
      <c r="L544" s="94">
        <v>17.52</v>
      </c>
      <c r="M544" s="174"/>
    </row>
    <row r="545" spans="1:13" ht="38.25">
      <c r="A545" s="128" t="s">
        <v>525</v>
      </c>
      <c r="B545" s="129"/>
      <c r="C545" s="53" t="s">
        <v>527</v>
      </c>
      <c r="D545" s="128" t="s">
        <v>1166</v>
      </c>
      <c r="E545" s="209">
        <v>42282</v>
      </c>
      <c r="F545" s="85" t="s">
        <v>1169</v>
      </c>
      <c r="G545" s="107">
        <v>42283</v>
      </c>
      <c r="H545" s="107">
        <v>42283</v>
      </c>
      <c r="I545" s="122" t="s">
        <v>1168</v>
      </c>
      <c r="J545" s="81" t="s">
        <v>579</v>
      </c>
      <c r="K545" s="94"/>
      <c r="L545" s="94">
        <v>17.52</v>
      </c>
      <c r="M545" s="174"/>
    </row>
    <row r="546" spans="1:13" ht="25.5">
      <c r="A546" s="128" t="s">
        <v>365</v>
      </c>
      <c r="B546" s="129" t="s">
        <v>853</v>
      </c>
      <c r="C546" s="53" t="s">
        <v>202</v>
      </c>
      <c r="D546" s="127" t="s">
        <v>1170</v>
      </c>
      <c r="E546" s="209">
        <v>42286</v>
      </c>
      <c r="F546" s="85" t="s">
        <v>1171</v>
      </c>
      <c r="G546" s="107">
        <v>42298</v>
      </c>
      <c r="H546" s="107">
        <v>42300</v>
      </c>
      <c r="I546" s="122" t="s">
        <v>1172</v>
      </c>
      <c r="J546" s="81" t="s">
        <v>1173</v>
      </c>
      <c r="K546" s="94"/>
      <c r="L546" s="94">
        <v>381.9</v>
      </c>
      <c r="M546" s="174"/>
    </row>
    <row r="547" spans="1:13" ht="25.5">
      <c r="A547" s="128" t="s">
        <v>1174</v>
      </c>
      <c r="B547" s="129" t="s">
        <v>1175</v>
      </c>
      <c r="C547" s="53" t="s">
        <v>256</v>
      </c>
      <c r="D547" s="127" t="s">
        <v>1176</v>
      </c>
      <c r="E547" s="209">
        <v>42286</v>
      </c>
      <c r="F547" s="85" t="s">
        <v>709</v>
      </c>
      <c r="G547" s="107">
        <v>42290</v>
      </c>
      <c r="H547" s="107">
        <v>42293</v>
      </c>
      <c r="I547" s="122" t="s">
        <v>1177</v>
      </c>
      <c r="J547" s="81" t="s">
        <v>1178</v>
      </c>
      <c r="K547" s="94"/>
      <c r="L547" s="94">
        <v>179.55</v>
      </c>
      <c r="M547" s="174"/>
    </row>
    <row r="548" spans="1:13" ht="51">
      <c r="A548" s="128" t="s">
        <v>365</v>
      </c>
      <c r="B548" s="129" t="s">
        <v>853</v>
      </c>
      <c r="C548" s="53" t="s">
        <v>202</v>
      </c>
      <c r="D548" s="127" t="s">
        <v>1179</v>
      </c>
      <c r="E548" s="209">
        <v>42286</v>
      </c>
      <c r="F548" s="85" t="s">
        <v>805</v>
      </c>
      <c r="G548" s="107">
        <v>42293</v>
      </c>
      <c r="H548" s="107">
        <v>42293</v>
      </c>
      <c r="I548" s="122" t="s">
        <v>1180</v>
      </c>
      <c r="J548" s="81" t="s">
        <v>579</v>
      </c>
      <c r="K548" s="94"/>
      <c r="L548" s="94">
        <v>17.52</v>
      </c>
      <c r="M548" s="174"/>
    </row>
    <row r="549" spans="1:13" ht="25.5">
      <c r="A549" s="128" t="s">
        <v>711</v>
      </c>
      <c r="B549" s="129" t="s">
        <v>712</v>
      </c>
      <c r="C549" s="53" t="s">
        <v>713</v>
      </c>
      <c r="D549" s="127" t="s">
        <v>1181</v>
      </c>
      <c r="E549" s="209">
        <v>42291</v>
      </c>
      <c r="F549" s="85" t="s">
        <v>1182</v>
      </c>
      <c r="G549" s="107">
        <v>42297</v>
      </c>
      <c r="H549" s="107">
        <v>42297</v>
      </c>
      <c r="I549" s="122" t="s">
        <v>1183</v>
      </c>
      <c r="J549" s="81" t="s">
        <v>579</v>
      </c>
      <c r="K549" s="94"/>
      <c r="L549" s="94">
        <v>17.52</v>
      </c>
      <c r="M549" s="174"/>
    </row>
    <row r="550" spans="1:13" ht="25.5">
      <c r="A550" s="128" t="s">
        <v>711</v>
      </c>
      <c r="B550" s="129" t="s">
        <v>712</v>
      </c>
      <c r="C550" s="53" t="s">
        <v>713</v>
      </c>
      <c r="D550" s="127" t="s">
        <v>1181</v>
      </c>
      <c r="E550" s="209">
        <v>42291</v>
      </c>
      <c r="F550" s="85" t="s">
        <v>1182</v>
      </c>
      <c r="G550" s="107">
        <v>42298</v>
      </c>
      <c r="H550" s="107">
        <v>42298</v>
      </c>
      <c r="I550" s="122" t="s">
        <v>1183</v>
      </c>
      <c r="J550" s="81" t="s">
        <v>579</v>
      </c>
      <c r="K550" s="94"/>
      <c r="L550" s="94">
        <v>17.52</v>
      </c>
      <c r="M550" s="174"/>
    </row>
    <row r="551" spans="1:13" ht="25.5">
      <c r="A551" s="128" t="s">
        <v>711</v>
      </c>
      <c r="B551" s="129" t="s">
        <v>712</v>
      </c>
      <c r="C551" s="53" t="s">
        <v>713</v>
      </c>
      <c r="D551" s="127" t="s">
        <v>1181</v>
      </c>
      <c r="E551" s="209">
        <v>42291</v>
      </c>
      <c r="F551" s="85" t="s">
        <v>1184</v>
      </c>
      <c r="G551" s="107">
        <v>42299</v>
      </c>
      <c r="H551" s="107">
        <v>42299</v>
      </c>
      <c r="I551" s="122" t="s">
        <v>1183</v>
      </c>
      <c r="J551" s="81" t="s">
        <v>579</v>
      </c>
      <c r="K551" s="94"/>
      <c r="L551" s="94">
        <v>17.52</v>
      </c>
      <c r="M551" s="174"/>
    </row>
    <row r="552" spans="1:13" ht="25.5">
      <c r="A552" s="128" t="s">
        <v>711</v>
      </c>
      <c r="B552" s="129" t="s">
        <v>712</v>
      </c>
      <c r="C552" s="53" t="s">
        <v>713</v>
      </c>
      <c r="D552" s="127" t="s">
        <v>1181</v>
      </c>
      <c r="E552" s="209">
        <v>42291</v>
      </c>
      <c r="F552" s="85" t="s">
        <v>1184</v>
      </c>
      <c r="G552" s="107">
        <v>42300</v>
      </c>
      <c r="H552" s="107">
        <v>42300</v>
      </c>
      <c r="I552" s="122" t="s">
        <v>1183</v>
      </c>
      <c r="J552" s="81" t="s">
        <v>579</v>
      </c>
      <c r="K552" s="94"/>
      <c r="L552" s="94">
        <v>17.52</v>
      </c>
      <c r="M552" s="174"/>
    </row>
    <row r="553" spans="1:13" ht="25.5">
      <c r="A553" s="128" t="s">
        <v>711</v>
      </c>
      <c r="B553" s="129" t="s">
        <v>712</v>
      </c>
      <c r="C553" s="53" t="s">
        <v>713</v>
      </c>
      <c r="D553" s="127" t="s">
        <v>1181</v>
      </c>
      <c r="E553" s="209">
        <v>42291</v>
      </c>
      <c r="F553" s="85" t="s">
        <v>1185</v>
      </c>
      <c r="G553" s="107">
        <v>42304</v>
      </c>
      <c r="H553" s="107">
        <v>42308</v>
      </c>
      <c r="I553" s="122" t="s">
        <v>1183</v>
      </c>
      <c r="J553" s="81" t="s">
        <v>1127</v>
      </c>
      <c r="K553" s="94"/>
      <c r="L553" s="94">
        <v>233.56</v>
      </c>
      <c r="M553" s="174"/>
    </row>
    <row r="554" spans="1:13">
      <c r="A554" s="128" t="s">
        <v>1138</v>
      </c>
      <c r="B554" s="129" t="s">
        <v>147</v>
      </c>
      <c r="C554" s="53" t="s">
        <v>148</v>
      </c>
      <c r="D554" s="127" t="s">
        <v>1186</v>
      </c>
      <c r="E554" s="209">
        <v>42284</v>
      </c>
      <c r="F554" s="85" t="s">
        <v>611</v>
      </c>
      <c r="G554" s="107">
        <v>42301</v>
      </c>
      <c r="H554" s="107">
        <v>42301</v>
      </c>
      <c r="I554" s="122" t="s">
        <v>1187</v>
      </c>
      <c r="J554" s="81" t="s">
        <v>879</v>
      </c>
      <c r="K554" s="94"/>
      <c r="L554" s="94">
        <v>54.01</v>
      </c>
      <c r="M554" s="174"/>
    </row>
    <row r="555" spans="1:13">
      <c r="A555" s="128" t="s">
        <v>561</v>
      </c>
      <c r="B555" s="129" t="s">
        <v>157</v>
      </c>
      <c r="C555" s="53" t="s">
        <v>158</v>
      </c>
      <c r="D555" s="127" t="s">
        <v>1186</v>
      </c>
      <c r="E555" s="209">
        <v>42284</v>
      </c>
      <c r="F555" s="85" t="s">
        <v>611</v>
      </c>
      <c r="G555" s="107">
        <v>42301</v>
      </c>
      <c r="H555" s="107">
        <v>42301</v>
      </c>
      <c r="I555" s="122" t="s">
        <v>1187</v>
      </c>
      <c r="J555" s="81" t="s">
        <v>879</v>
      </c>
      <c r="K555" s="94"/>
      <c r="L555" s="94">
        <v>54.01</v>
      </c>
      <c r="M555" s="174"/>
    </row>
    <row r="556" spans="1:13">
      <c r="A556" s="128" t="s">
        <v>564</v>
      </c>
      <c r="B556" s="129" t="s">
        <v>565</v>
      </c>
      <c r="C556" s="53" t="s">
        <v>881</v>
      </c>
      <c r="D556" s="127" t="s">
        <v>1186</v>
      </c>
      <c r="E556" s="209">
        <v>42284</v>
      </c>
      <c r="F556" s="85" t="s">
        <v>611</v>
      </c>
      <c r="G556" s="107">
        <v>42301</v>
      </c>
      <c r="H556" s="107">
        <v>42301</v>
      </c>
      <c r="I556" s="122" t="s">
        <v>1187</v>
      </c>
      <c r="J556" s="81" t="s">
        <v>879</v>
      </c>
      <c r="K556" s="94"/>
      <c r="L556" s="94">
        <v>54.01</v>
      </c>
      <c r="M556" s="174"/>
    </row>
    <row r="557" spans="1:13">
      <c r="A557" s="128" t="s">
        <v>1188</v>
      </c>
      <c r="B557" s="129" t="s">
        <v>227</v>
      </c>
      <c r="C557" s="53" t="s">
        <v>1189</v>
      </c>
      <c r="D557" s="127" t="s">
        <v>1186</v>
      </c>
      <c r="E557" s="209">
        <v>42284</v>
      </c>
      <c r="F557" s="85" t="s">
        <v>611</v>
      </c>
      <c r="G557" s="107">
        <v>42301</v>
      </c>
      <c r="H557" s="107">
        <v>42301</v>
      </c>
      <c r="I557" s="122" t="s">
        <v>1187</v>
      </c>
      <c r="J557" s="81" t="s">
        <v>879</v>
      </c>
      <c r="K557" s="94"/>
      <c r="L557" s="94">
        <v>54.01</v>
      </c>
      <c r="M557" s="174"/>
    </row>
    <row r="558" spans="1:13" ht="25.5">
      <c r="A558" s="128" t="s">
        <v>335</v>
      </c>
      <c r="B558" s="129" t="s">
        <v>299</v>
      </c>
      <c r="C558" s="53" t="s">
        <v>1190</v>
      </c>
      <c r="D558" s="127" t="s">
        <v>1191</v>
      </c>
      <c r="E558" s="209">
        <v>42300</v>
      </c>
      <c r="F558" s="85" t="s">
        <v>722</v>
      </c>
      <c r="G558" s="107">
        <v>42312</v>
      </c>
      <c r="H558" s="107">
        <v>42312</v>
      </c>
      <c r="I558" s="122" t="s">
        <v>1153</v>
      </c>
      <c r="J558" s="81" t="s">
        <v>579</v>
      </c>
      <c r="K558" s="94"/>
      <c r="L558" s="94">
        <v>17.52</v>
      </c>
      <c r="M558" s="174"/>
    </row>
    <row r="559" spans="1:13">
      <c r="A559" s="128" t="s">
        <v>863</v>
      </c>
      <c r="B559" s="129" t="s">
        <v>864</v>
      </c>
      <c r="C559" s="53" t="s">
        <v>991</v>
      </c>
      <c r="D559" s="127" t="s">
        <v>1085</v>
      </c>
      <c r="E559" s="209">
        <v>42296</v>
      </c>
      <c r="F559" s="85" t="s">
        <v>906</v>
      </c>
      <c r="G559" s="107">
        <v>42299</v>
      </c>
      <c r="H559" s="107">
        <v>42299</v>
      </c>
      <c r="I559" s="122" t="s">
        <v>1192</v>
      </c>
      <c r="J559" s="81" t="s">
        <v>343</v>
      </c>
      <c r="K559" s="94"/>
      <c r="L559" s="94">
        <v>17.52</v>
      </c>
      <c r="M559" s="174"/>
    </row>
    <row r="560" spans="1:13" ht="25.5">
      <c r="A560" s="128" t="s">
        <v>335</v>
      </c>
      <c r="B560" s="129" t="s">
        <v>299</v>
      </c>
      <c r="C560" s="53" t="s">
        <v>1190</v>
      </c>
      <c r="D560" s="127" t="s">
        <v>1019</v>
      </c>
      <c r="E560" s="209">
        <v>42296</v>
      </c>
      <c r="F560" s="85" t="s">
        <v>722</v>
      </c>
      <c r="G560" s="107">
        <v>42300</v>
      </c>
      <c r="H560" s="107">
        <v>42300</v>
      </c>
      <c r="I560" s="122" t="s">
        <v>1153</v>
      </c>
      <c r="J560" s="81" t="s">
        <v>343</v>
      </c>
      <c r="K560" s="94"/>
      <c r="L560" s="94">
        <v>17.52</v>
      </c>
      <c r="M560" s="174"/>
    </row>
    <row r="561" spans="1:13" ht="38.25">
      <c r="A561" s="128" t="s">
        <v>711</v>
      </c>
      <c r="B561" s="129" t="s">
        <v>1078</v>
      </c>
      <c r="C561" s="53" t="s">
        <v>713</v>
      </c>
      <c r="D561" s="127" t="s">
        <v>1193</v>
      </c>
      <c r="E561" s="209">
        <v>42296</v>
      </c>
      <c r="F561" s="85" t="s">
        <v>1194</v>
      </c>
      <c r="G561" s="107">
        <v>42311</v>
      </c>
      <c r="H561" s="107">
        <v>42311</v>
      </c>
      <c r="I561" s="122" t="s">
        <v>1081</v>
      </c>
      <c r="J561" s="81" t="s">
        <v>914</v>
      </c>
      <c r="K561" s="94"/>
      <c r="L561" s="94">
        <v>71.53</v>
      </c>
      <c r="M561" s="174"/>
    </row>
    <row r="562" spans="1:13" ht="38.25">
      <c r="A562" s="128" t="s">
        <v>711</v>
      </c>
      <c r="B562" s="129" t="s">
        <v>1078</v>
      </c>
      <c r="C562" s="53" t="s">
        <v>713</v>
      </c>
      <c r="D562" s="127" t="s">
        <v>1193</v>
      </c>
      <c r="E562" s="209">
        <v>42296</v>
      </c>
      <c r="F562" s="85" t="s">
        <v>1194</v>
      </c>
      <c r="G562" s="107">
        <v>42313</v>
      </c>
      <c r="H562" s="107">
        <v>42314</v>
      </c>
      <c r="I562" s="122" t="s">
        <v>1081</v>
      </c>
      <c r="J562" s="81" t="s">
        <v>914</v>
      </c>
      <c r="K562" s="94"/>
      <c r="L562" s="94">
        <v>71.53</v>
      </c>
      <c r="M562" s="174"/>
    </row>
    <row r="563" spans="1:13" ht="38.25">
      <c r="A563" s="128" t="s">
        <v>711</v>
      </c>
      <c r="B563" s="129" t="s">
        <v>1078</v>
      </c>
      <c r="C563" s="53" t="s">
        <v>713</v>
      </c>
      <c r="D563" s="127" t="s">
        <v>1193</v>
      </c>
      <c r="E563" s="209">
        <v>42296</v>
      </c>
      <c r="F563" s="85" t="s">
        <v>1194</v>
      </c>
      <c r="G563" s="107">
        <v>42318</v>
      </c>
      <c r="H563" s="107">
        <v>42319</v>
      </c>
      <c r="I563" s="122" t="s">
        <v>1081</v>
      </c>
      <c r="J563" s="81" t="s">
        <v>914</v>
      </c>
      <c r="K563" s="94"/>
      <c r="L563" s="94">
        <v>71.53</v>
      </c>
      <c r="M563" s="174"/>
    </row>
    <row r="564" spans="1:13" ht="38.25">
      <c r="A564" s="128" t="s">
        <v>711</v>
      </c>
      <c r="B564" s="129" t="s">
        <v>1078</v>
      </c>
      <c r="C564" s="53" t="s">
        <v>713</v>
      </c>
      <c r="D564" s="127" t="s">
        <v>1193</v>
      </c>
      <c r="E564" s="209">
        <v>42296</v>
      </c>
      <c r="F564" s="85" t="s">
        <v>1194</v>
      </c>
      <c r="G564" s="107">
        <v>42320</v>
      </c>
      <c r="H564" s="107">
        <v>42321</v>
      </c>
      <c r="I564" s="122" t="s">
        <v>1081</v>
      </c>
      <c r="J564" s="81" t="s">
        <v>914</v>
      </c>
      <c r="K564" s="94"/>
      <c r="L564" s="94">
        <v>71.53</v>
      </c>
      <c r="M564" s="174"/>
    </row>
    <row r="565" spans="1:13" ht="38.25">
      <c r="A565" s="128" t="s">
        <v>711</v>
      </c>
      <c r="B565" s="129" t="s">
        <v>1078</v>
      </c>
      <c r="C565" s="53" t="s">
        <v>713</v>
      </c>
      <c r="D565" s="127" t="s">
        <v>1193</v>
      </c>
      <c r="E565" s="209">
        <v>42296</v>
      </c>
      <c r="F565" s="85" t="s">
        <v>1194</v>
      </c>
      <c r="G565" s="107">
        <v>42324</v>
      </c>
      <c r="H565" s="107">
        <v>42329</v>
      </c>
      <c r="I565" s="122" t="s">
        <v>1081</v>
      </c>
      <c r="J565" s="81" t="s">
        <v>1195</v>
      </c>
      <c r="K565" s="94"/>
      <c r="L565" s="94">
        <v>270.05</v>
      </c>
      <c r="M565" s="174"/>
    </row>
    <row r="566" spans="1:13" ht="38.25">
      <c r="A566" s="128" t="s">
        <v>711</v>
      </c>
      <c r="B566" s="129" t="s">
        <v>1078</v>
      </c>
      <c r="C566" s="53" t="s">
        <v>713</v>
      </c>
      <c r="D566" s="127" t="s">
        <v>1193</v>
      </c>
      <c r="E566" s="209">
        <v>42296</v>
      </c>
      <c r="F566" s="85" t="s">
        <v>1194</v>
      </c>
      <c r="G566" s="107">
        <v>42332</v>
      </c>
      <c r="H566" s="107">
        <v>42333</v>
      </c>
      <c r="I566" s="122" t="s">
        <v>1081</v>
      </c>
      <c r="J566" s="81" t="s">
        <v>914</v>
      </c>
      <c r="K566" s="94"/>
      <c r="L566" s="94">
        <v>71.53</v>
      </c>
      <c r="M566" s="174"/>
    </row>
    <row r="567" spans="1:13" ht="25.5">
      <c r="A567" s="128" t="s">
        <v>1156</v>
      </c>
      <c r="B567" s="129" t="s">
        <v>1157</v>
      </c>
      <c r="C567" s="53" t="s">
        <v>1158</v>
      </c>
      <c r="D567" s="127" t="s">
        <v>1159</v>
      </c>
      <c r="E567" s="209">
        <v>42279</v>
      </c>
      <c r="F567" s="85" t="s">
        <v>1160</v>
      </c>
      <c r="G567" s="107">
        <v>42282</v>
      </c>
      <c r="H567" s="107">
        <v>42282</v>
      </c>
      <c r="I567" s="122" t="s">
        <v>1196</v>
      </c>
      <c r="J567" s="81" t="s">
        <v>579</v>
      </c>
      <c r="K567" s="94"/>
      <c r="L567" s="94">
        <v>17.52</v>
      </c>
      <c r="M567" s="174"/>
    </row>
    <row r="568" spans="1:13" ht="25.5">
      <c r="A568" s="128" t="s">
        <v>1156</v>
      </c>
      <c r="B568" s="129" t="s">
        <v>1157</v>
      </c>
      <c r="C568" s="53" t="s">
        <v>1158</v>
      </c>
      <c r="D568" s="127" t="s">
        <v>1159</v>
      </c>
      <c r="E568" s="209">
        <v>42279</v>
      </c>
      <c r="F568" s="85" t="s">
        <v>1160</v>
      </c>
      <c r="G568" s="107">
        <v>42283</v>
      </c>
      <c r="H568" s="107">
        <v>42283</v>
      </c>
      <c r="I568" s="122" t="s">
        <v>1196</v>
      </c>
      <c r="J568" s="81" t="s">
        <v>579</v>
      </c>
      <c r="K568" s="94"/>
      <c r="L568" s="94">
        <v>17.52</v>
      </c>
      <c r="M568" s="174"/>
    </row>
    <row r="569" spans="1:13" ht="25.5">
      <c r="A569" s="128" t="s">
        <v>1156</v>
      </c>
      <c r="B569" s="129" t="s">
        <v>1157</v>
      </c>
      <c r="C569" s="53" t="s">
        <v>1158</v>
      </c>
      <c r="D569" s="127" t="s">
        <v>1159</v>
      </c>
      <c r="E569" s="210">
        <v>42279</v>
      </c>
      <c r="F569" s="85" t="s">
        <v>1160</v>
      </c>
      <c r="G569" s="107">
        <v>42284</v>
      </c>
      <c r="H569" s="107">
        <v>42284</v>
      </c>
      <c r="I569" s="122" t="s">
        <v>1196</v>
      </c>
      <c r="J569" s="81" t="s">
        <v>579</v>
      </c>
      <c r="K569" s="94"/>
      <c r="L569" s="94">
        <v>17.52</v>
      </c>
      <c r="M569" s="174"/>
    </row>
    <row r="570" spans="1:13" ht="25.5">
      <c r="A570" s="128" t="s">
        <v>548</v>
      </c>
      <c r="B570" s="129" t="s">
        <v>549</v>
      </c>
      <c r="C570" s="53" t="s">
        <v>550</v>
      </c>
      <c r="D570" s="127" t="s">
        <v>1159</v>
      </c>
      <c r="E570" s="210">
        <v>42279</v>
      </c>
      <c r="F570" s="85" t="s">
        <v>1160</v>
      </c>
      <c r="G570" s="107">
        <v>42284</v>
      </c>
      <c r="H570" s="107">
        <v>42284</v>
      </c>
      <c r="I570" s="122" t="s">
        <v>1196</v>
      </c>
      <c r="J570" s="81" t="s">
        <v>579</v>
      </c>
      <c r="K570" s="94"/>
      <c r="L570" s="94">
        <v>17.52</v>
      </c>
      <c r="M570" s="174"/>
    </row>
    <row r="571" spans="1:13" ht="25.5">
      <c r="A571" s="128" t="s">
        <v>548</v>
      </c>
      <c r="B571" s="129" t="s">
        <v>549</v>
      </c>
      <c r="C571" s="53" t="s">
        <v>550</v>
      </c>
      <c r="D571" s="127" t="s">
        <v>1159</v>
      </c>
      <c r="E571" s="210">
        <v>42279</v>
      </c>
      <c r="F571" s="85" t="s">
        <v>1160</v>
      </c>
      <c r="G571" s="107">
        <v>42284</v>
      </c>
      <c r="H571" s="107">
        <v>42284</v>
      </c>
      <c r="I571" s="122" t="s">
        <v>1196</v>
      </c>
      <c r="J571" s="81" t="s">
        <v>579</v>
      </c>
      <c r="K571" s="94"/>
      <c r="L571" s="94">
        <v>17.52</v>
      </c>
      <c r="M571" s="174"/>
    </row>
    <row r="572" spans="1:13" ht="25.5">
      <c r="A572" s="128" t="s">
        <v>548</v>
      </c>
      <c r="B572" s="129" t="s">
        <v>549</v>
      </c>
      <c r="C572" s="53" t="s">
        <v>550</v>
      </c>
      <c r="D572" s="127" t="s">
        <v>1159</v>
      </c>
      <c r="E572" s="210">
        <v>42279</v>
      </c>
      <c r="F572" s="85" t="s">
        <v>1160</v>
      </c>
      <c r="G572" s="107">
        <v>42284</v>
      </c>
      <c r="H572" s="107">
        <v>42284</v>
      </c>
      <c r="I572" s="122" t="s">
        <v>1196</v>
      </c>
      <c r="J572" s="81" t="s">
        <v>579</v>
      </c>
      <c r="K572" s="94"/>
      <c r="L572" s="94">
        <v>17.52</v>
      </c>
      <c r="M572" s="174"/>
    </row>
    <row r="573" spans="1:13" ht="25.5">
      <c r="A573" s="128" t="s">
        <v>552</v>
      </c>
      <c r="B573" s="129" t="s">
        <v>1161</v>
      </c>
      <c r="C573" s="53" t="s">
        <v>276</v>
      </c>
      <c r="D573" s="127" t="s">
        <v>1162</v>
      </c>
      <c r="E573" s="210">
        <v>42277</v>
      </c>
      <c r="F573" s="85" t="s">
        <v>1163</v>
      </c>
      <c r="G573" s="107">
        <v>42280</v>
      </c>
      <c r="H573" s="107">
        <v>42280</v>
      </c>
      <c r="I573" s="122" t="s">
        <v>1197</v>
      </c>
      <c r="J573" s="81" t="s">
        <v>1198</v>
      </c>
      <c r="K573" s="94"/>
      <c r="L573" s="94">
        <v>54.01</v>
      </c>
      <c r="M573" s="174"/>
    </row>
    <row r="574" spans="1:13" ht="25.5">
      <c r="A574" s="128" t="s">
        <v>543</v>
      </c>
      <c r="B574" s="129" t="s">
        <v>1165</v>
      </c>
      <c r="C574" s="53" t="s">
        <v>155</v>
      </c>
      <c r="D574" s="127" t="s">
        <v>1162</v>
      </c>
      <c r="E574" s="210">
        <v>42277</v>
      </c>
      <c r="F574" s="85" t="s">
        <v>1163</v>
      </c>
      <c r="G574" s="107">
        <v>42280</v>
      </c>
      <c r="H574" s="107">
        <v>42280</v>
      </c>
      <c r="I574" s="122" t="s">
        <v>1197</v>
      </c>
      <c r="J574" s="81" t="s">
        <v>1198</v>
      </c>
      <c r="K574" s="94"/>
      <c r="L574" s="94">
        <v>54.01</v>
      </c>
      <c r="M574" s="174"/>
    </row>
    <row r="575" spans="1:13" ht="25.5">
      <c r="A575" s="128" t="s">
        <v>564</v>
      </c>
      <c r="B575" s="129" t="s">
        <v>565</v>
      </c>
      <c r="C575" s="53" t="s">
        <v>881</v>
      </c>
      <c r="D575" s="127" t="s">
        <v>1162</v>
      </c>
      <c r="E575" s="210">
        <v>42277</v>
      </c>
      <c r="F575" s="85" t="s">
        <v>1163</v>
      </c>
      <c r="G575" s="107">
        <v>42280</v>
      </c>
      <c r="H575" s="107">
        <v>42280</v>
      </c>
      <c r="I575" s="122" t="s">
        <v>1197</v>
      </c>
      <c r="J575" s="81" t="s">
        <v>1198</v>
      </c>
      <c r="K575" s="94"/>
      <c r="L575" s="94">
        <v>54.01</v>
      </c>
      <c r="M575" s="174"/>
    </row>
    <row r="576" spans="1:13" ht="25.5">
      <c r="A576" s="128" t="s">
        <v>558</v>
      </c>
      <c r="B576" s="129" t="s">
        <v>559</v>
      </c>
      <c r="C576" s="53" t="s">
        <v>560</v>
      </c>
      <c r="D576" s="127" t="s">
        <v>1162</v>
      </c>
      <c r="E576" s="210">
        <v>42277</v>
      </c>
      <c r="F576" s="85" t="s">
        <v>1163</v>
      </c>
      <c r="G576" s="107">
        <v>42280</v>
      </c>
      <c r="H576" s="107">
        <v>42280</v>
      </c>
      <c r="I576" s="122" t="s">
        <v>1197</v>
      </c>
      <c r="J576" s="81" t="s">
        <v>1198</v>
      </c>
      <c r="K576" s="94"/>
      <c r="L576" s="94">
        <v>54.01</v>
      </c>
      <c r="M576" s="174"/>
    </row>
    <row r="577" spans="1:13" ht="38.25">
      <c r="A577" s="128" t="s">
        <v>520</v>
      </c>
      <c r="B577" s="129"/>
      <c r="C577" s="53" t="s">
        <v>204</v>
      </c>
      <c r="D577" s="127" t="s">
        <v>1166</v>
      </c>
      <c r="E577" s="210">
        <v>42282</v>
      </c>
      <c r="F577" s="85" t="s">
        <v>1167</v>
      </c>
      <c r="G577" s="107">
        <v>42283</v>
      </c>
      <c r="H577" s="107">
        <v>42283</v>
      </c>
      <c r="I577" s="122" t="s">
        <v>1199</v>
      </c>
      <c r="J577" s="81" t="s">
        <v>579</v>
      </c>
      <c r="K577" s="94"/>
      <c r="L577" s="94">
        <v>17.52</v>
      </c>
      <c r="M577" s="174"/>
    </row>
    <row r="578" spans="1:13" ht="38.25">
      <c r="A578" s="128" t="s">
        <v>365</v>
      </c>
      <c r="B578" s="129" t="s">
        <v>853</v>
      </c>
      <c r="C578" s="53" t="s">
        <v>202</v>
      </c>
      <c r="D578" s="127" t="s">
        <v>1200</v>
      </c>
      <c r="E578" s="210">
        <v>42286</v>
      </c>
      <c r="F578" s="85" t="s">
        <v>1171</v>
      </c>
      <c r="G578" s="107">
        <v>42298</v>
      </c>
      <c r="H578" s="107">
        <v>42300</v>
      </c>
      <c r="I578" s="122" t="s">
        <v>1201</v>
      </c>
      <c r="J578" s="81" t="s">
        <v>1173</v>
      </c>
      <c r="K578" s="94"/>
      <c r="L578" s="94">
        <v>381.9</v>
      </c>
      <c r="M578" s="174"/>
    </row>
    <row r="579" spans="1:13" ht="25.5">
      <c r="A579" s="128" t="s">
        <v>1174</v>
      </c>
      <c r="B579" s="129" t="s">
        <v>1175</v>
      </c>
      <c r="C579" s="53" t="s">
        <v>256</v>
      </c>
      <c r="D579" s="127" t="s">
        <v>1176</v>
      </c>
      <c r="E579" s="210">
        <v>42286</v>
      </c>
      <c r="F579" s="85" t="s">
        <v>709</v>
      </c>
      <c r="G579" s="107">
        <v>42290</v>
      </c>
      <c r="H579" s="107">
        <v>42293</v>
      </c>
      <c r="I579" s="122" t="s">
        <v>1202</v>
      </c>
      <c r="J579" s="81" t="s">
        <v>1178</v>
      </c>
      <c r="K579" s="94"/>
      <c r="L579" s="94">
        <v>179.55</v>
      </c>
      <c r="M579" s="174"/>
    </row>
    <row r="580" spans="1:13">
      <c r="A580" s="128" t="s">
        <v>49</v>
      </c>
      <c r="B580" s="129" t="s">
        <v>59</v>
      </c>
      <c r="C580" s="53" t="s">
        <v>477</v>
      </c>
      <c r="D580" s="127" t="s">
        <v>1203</v>
      </c>
      <c r="E580" s="210">
        <v>42311</v>
      </c>
      <c r="F580" s="85" t="s">
        <v>1204</v>
      </c>
      <c r="G580" s="107">
        <v>42312</v>
      </c>
      <c r="H580" s="107">
        <v>42312</v>
      </c>
      <c r="I580" s="122" t="s">
        <v>1205</v>
      </c>
      <c r="J580" s="81" t="s">
        <v>579</v>
      </c>
      <c r="K580" s="94"/>
      <c r="L580" s="94">
        <v>17.52</v>
      </c>
      <c r="M580" s="174"/>
    </row>
    <row r="581" spans="1:13">
      <c r="A581" s="128" t="s">
        <v>49</v>
      </c>
      <c r="B581" s="129" t="s">
        <v>59</v>
      </c>
      <c r="C581" s="53" t="s">
        <v>477</v>
      </c>
      <c r="D581" s="127" t="s">
        <v>1203</v>
      </c>
      <c r="E581" s="210">
        <v>42311</v>
      </c>
      <c r="F581" s="85" t="s">
        <v>1204</v>
      </c>
      <c r="G581" s="107">
        <v>42313</v>
      </c>
      <c r="H581" s="107">
        <v>42313</v>
      </c>
      <c r="I581" s="122" t="s">
        <v>1205</v>
      </c>
      <c r="J581" s="81" t="s">
        <v>579</v>
      </c>
      <c r="K581" s="94"/>
      <c r="L581" s="94">
        <v>17.52</v>
      </c>
      <c r="M581" s="174"/>
    </row>
    <row r="582" spans="1:13">
      <c r="A582" s="128" t="s">
        <v>49</v>
      </c>
      <c r="B582" s="129" t="s">
        <v>59</v>
      </c>
      <c r="C582" s="53" t="s">
        <v>477</v>
      </c>
      <c r="D582" s="127" t="s">
        <v>1203</v>
      </c>
      <c r="E582" s="210">
        <v>42311</v>
      </c>
      <c r="F582" s="85" t="s">
        <v>1204</v>
      </c>
      <c r="G582" s="107">
        <v>42314</v>
      </c>
      <c r="H582" s="107">
        <v>42314</v>
      </c>
      <c r="I582" s="122" t="s">
        <v>1205</v>
      </c>
      <c r="J582" s="81" t="s">
        <v>579</v>
      </c>
      <c r="K582" s="94"/>
      <c r="L582" s="94">
        <v>17.52</v>
      </c>
      <c r="M582" s="174"/>
    </row>
    <row r="583" spans="1:13">
      <c r="A583" s="128" t="s">
        <v>485</v>
      </c>
      <c r="B583" s="129" t="s">
        <v>486</v>
      </c>
      <c r="C583" s="53" t="s">
        <v>843</v>
      </c>
      <c r="D583" s="127" t="s">
        <v>1206</v>
      </c>
      <c r="E583" s="210">
        <v>42312</v>
      </c>
      <c r="F583" s="85" t="s">
        <v>1207</v>
      </c>
      <c r="G583" s="107">
        <v>42317</v>
      </c>
      <c r="H583" s="107">
        <v>42317</v>
      </c>
      <c r="I583" s="122" t="s">
        <v>1205</v>
      </c>
      <c r="J583" s="81" t="s">
        <v>579</v>
      </c>
      <c r="K583" s="94"/>
      <c r="L583" s="94">
        <v>17.52</v>
      </c>
      <c r="M583" s="174"/>
    </row>
    <row r="584" spans="1:13">
      <c r="A584" s="128" t="s">
        <v>485</v>
      </c>
      <c r="B584" s="129" t="s">
        <v>486</v>
      </c>
      <c r="C584" s="53" t="s">
        <v>843</v>
      </c>
      <c r="D584" s="127" t="s">
        <v>1206</v>
      </c>
      <c r="E584" s="210">
        <v>42312</v>
      </c>
      <c r="F584" s="85" t="s">
        <v>1207</v>
      </c>
      <c r="G584" s="107">
        <v>42318</v>
      </c>
      <c r="H584" s="107">
        <v>42318</v>
      </c>
      <c r="I584" s="122" t="s">
        <v>1205</v>
      </c>
      <c r="J584" s="81" t="s">
        <v>579</v>
      </c>
      <c r="K584" s="94"/>
      <c r="L584" s="94">
        <v>17.52</v>
      </c>
      <c r="M584" s="174"/>
    </row>
    <row r="585" spans="1:13">
      <c r="A585" s="128" t="s">
        <v>485</v>
      </c>
      <c r="B585" s="129" t="s">
        <v>486</v>
      </c>
      <c r="C585" s="53" t="s">
        <v>843</v>
      </c>
      <c r="D585" s="127" t="s">
        <v>1206</v>
      </c>
      <c r="E585" s="210">
        <v>42312</v>
      </c>
      <c r="F585" s="85" t="s">
        <v>1207</v>
      </c>
      <c r="G585" s="107">
        <v>42319</v>
      </c>
      <c r="H585" s="107">
        <v>42319</v>
      </c>
      <c r="I585" s="122" t="s">
        <v>1205</v>
      </c>
      <c r="J585" s="81" t="s">
        <v>579</v>
      </c>
      <c r="K585" s="94"/>
      <c r="L585" s="94">
        <v>17.52</v>
      </c>
      <c r="M585" s="174"/>
    </row>
    <row r="586" spans="1:13">
      <c r="A586" s="128" t="s">
        <v>1208</v>
      </c>
      <c r="B586" s="129" t="s">
        <v>1209</v>
      </c>
      <c r="C586" s="53" t="s">
        <v>1210</v>
      </c>
      <c r="D586" s="127" t="s">
        <v>1206</v>
      </c>
      <c r="E586" s="210">
        <v>42312</v>
      </c>
      <c r="F586" s="85" t="s">
        <v>1207</v>
      </c>
      <c r="G586" s="107">
        <v>42317</v>
      </c>
      <c r="H586" s="107">
        <v>42317</v>
      </c>
      <c r="I586" s="122" t="s">
        <v>1205</v>
      </c>
      <c r="J586" s="81" t="s">
        <v>579</v>
      </c>
      <c r="K586" s="94"/>
      <c r="L586" s="94">
        <v>17.52</v>
      </c>
      <c r="M586" s="174"/>
    </row>
    <row r="587" spans="1:13">
      <c r="A587" s="128" t="s">
        <v>1208</v>
      </c>
      <c r="B587" s="129" t="s">
        <v>1209</v>
      </c>
      <c r="C587" s="53" t="s">
        <v>1210</v>
      </c>
      <c r="D587" s="127" t="s">
        <v>1206</v>
      </c>
      <c r="E587" s="210">
        <v>42312</v>
      </c>
      <c r="F587" s="85" t="s">
        <v>1207</v>
      </c>
      <c r="G587" s="107">
        <v>42318</v>
      </c>
      <c r="H587" s="107">
        <v>42318</v>
      </c>
      <c r="I587" s="122" t="s">
        <v>1205</v>
      </c>
      <c r="J587" s="81" t="s">
        <v>579</v>
      </c>
      <c r="K587" s="94"/>
      <c r="L587" s="94">
        <v>17.52</v>
      </c>
      <c r="M587" s="174"/>
    </row>
    <row r="588" spans="1:13">
      <c r="A588" s="128" t="s">
        <v>1208</v>
      </c>
      <c r="B588" s="129" t="s">
        <v>1209</v>
      </c>
      <c r="C588" s="53" t="s">
        <v>1210</v>
      </c>
      <c r="D588" s="127" t="s">
        <v>1206</v>
      </c>
      <c r="E588" s="210">
        <v>42312</v>
      </c>
      <c r="F588" s="85" t="s">
        <v>1207</v>
      </c>
      <c r="G588" s="107">
        <v>42319</v>
      </c>
      <c r="H588" s="107">
        <v>42319</v>
      </c>
      <c r="I588" s="122" t="s">
        <v>1205</v>
      </c>
      <c r="J588" s="81" t="s">
        <v>579</v>
      </c>
      <c r="K588" s="94"/>
      <c r="L588" s="94">
        <v>17.52</v>
      </c>
      <c r="M588" s="174"/>
    </row>
    <row r="589" spans="1:13" ht="25.5">
      <c r="A589" s="128" t="s">
        <v>1211</v>
      </c>
      <c r="B589" s="129" t="s">
        <v>220</v>
      </c>
      <c r="C589" s="53" t="s">
        <v>221</v>
      </c>
      <c r="D589" s="127" t="s">
        <v>1212</v>
      </c>
      <c r="E589" s="210">
        <v>42313</v>
      </c>
      <c r="F589" s="85" t="s">
        <v>1213</v>
      </c>
      <c r="G589" s="107">
        <v>42315</v>
      </c>
      <c r="H589" s="107">
        <v>42315</v>
      </c>
      <c r="I589" s="122" t="s">
        <v>1214</v>
      </c>
      <c r="J589" s="81" t="s">
        <v>1215</v>
      </c>
      <c r="K589" s="94"/>
      <c r="L589" s="94">
        <v>54.01</v>
      </c>
      <c r="M589" s="174"/>
    </row>
    <row r="590" spans="1:13" ht="25.5">
      <c r="A590" s="128" t="s">
        <v>1216</v>
      </c>
      <c r="B590" s="129" t="s">
        <v>154</v>
      </c>
      <c r="C590" s="53" t="s">
        <v>155</v>
      </c>
      <c r="D590" s="127" t="s">
        <v>1212</v>
      </c>
      <c r="E590" s="210">
        <v>42313</v>
      </c>
      <c r="F590" s="85" t="s">
        <v>1213</v>
      </c>
      <c r="G590" s="107">
        <v>42315</v>
      </c>
      <c r="H590" s="107">
        <v>42315</v>
      </c>
      <c r="I590" s="122" t="s">
        <v>1214</v>
      </c>
      <c r="J590" s="81" t="s">
        <v>1215</v>
      </c>
      <c r="K590" s="94"/>
      <c r="L590" s="94">
        <v>54.01</v>
      </c>
      <c r="M590" s="174"/>
    </row>
    <row r="591" spans="1:13" ht="25.5">
      <c r="A591" s="128" t="s">
        <v>1217</v>
      </c>
      <c r="B591" s="129" t="s">
        <v>643</v>
      </c>
      <c r="C591" s="53" t="s">
        <v>644</v>
      </c>
      <c r="D591" s="127" t="s">
        <v>1212</v>
      </c>
      <c r="E591" s="210">
        <v>42313</v>
      </c>
      <c r="F591" s="85" t="s">
        <v>1213</v>
      </c>
      <c r="G591" s="107">
        <v>42315</v>
      </c>
      <c r="H591" s="107">
        <v>42315</v>
      </c>
      <c r="I591" s="122" t="s">
        <v>1214</v>
      </c>
      <c r="J591" s="81" t="s">
        <v>1215</v>
      </c>
      <c r="K591" s="94"/>
      <c r="L591" s="94">
        <v>54.01</v>
      </c>
      <c r="M591" s="174"/>
    </row>
    <row r="592" spans="1:13" ht="25.5">
      <c r="A592" s="128" t="s">
        <v>226</v>
      </c>
      <c r="B592" s="129" t="s">
        <v>227</v>
      </c>
      <c r="C592" s="53" t="s">
        <v>228</v>
      </c>
      <c r="D592" s="127" t="s">
        <v>1212</v>
      </c>
      <c r="E592" s="210">
        <v>42313</v>
      </c>
      <c r="F592" s="85" t="s">
        <v>1213</v>
      </c>
      <c r="G592" s="107">
        <v>42315</v>
      </c>
      <c r="H592" s="107">
        <v>42315</v>
      </c>
      <c r="I592" s="122" t="s">
        <v>1214</v>
      </c>
      <c r="J592" s="81" t="s">
        <v>1215</v>
      </c>
      <c r="K592" s="94"/>
      <c r="L592" s="94">
        <v>54.01</v>
      </c>
      <c r="M592" s="174"/>
    </row>
    <row r="593" spans="1:13" ht="25.5">
      <c r="A593" s="128" t="s">
        <v>1218</v>
      </c>
      <c r="B593" s="129" t="s">
        <v>201</v>
      </c>
      <c r="C593" s="53" t="s">
        <v>1219</v>
      </c>
      <c r="D593" s="127" t="s">
        <v>1220</v>
      </c>
      <c r="E593" s="210">
        <v>42313</v>
      </c>
      <c r="F593" s="85" t="s">
        <v>1221</v>
      </c>
      <c r="G593" s="107">
        <v>42317</v>
      </c>
      <c r="H593" s="107">
        <v>42317</v>
      </c>
      <c r="I593" s="122" t="s">
        <v>1222</v>
      </c>
      <c r="J593" s="81" t="s">
        <v>579</v>
      </c>
      <c r="K593" s="94"/>
      <c r="L593" s="94">
        <v>17.52</v>
      </c>
      <c r="M593" s="174"/>
    </row>
    <row r="594" spans="1:13" ht="25.5">
      <c r="A594" s="128" t="s">
        <v>1223</v>
      </c>
      <c r="B594" s="129" t="s">
        <v>286</v>
      </c>
      <c r="C594" s="53" t="s">
        <v>287</v>
      </c>
      <c r="D594" s="127" t="s">
        <v>1224</v>
      </c>
      <c r="E594" s="210">
        <v>42313</v>
      </c>
      <c r="F594" s="85" t="s">
        <v>944</v>
      </c>
      <c r="G594" s="107">
        <v>42318</v>
      </c>
      <c r="H594" s="107">
        <v>42318</v>
      </c>
      <c r="I594" s="122" t="s">
        <v>1225</v>
      </c>
      <c r="J594" s="81" t="s">
        <v>579</v>
      </c>
      <c r="K594" s="94"/>
      <c r="L594" s="94">
        <v>17.52</v>
      </c>
      <c r="M594" s="174"/>
    </row>
    <row r="595" spans="1:13" ht="25.5">
      <c r="A595" s="128" t="s">
        <v>1223</v>
      </c>
      <c r="B595" s="129" t="s">
        <v>286</v>
      </c>
      <c r="C595" s="53" t="s">
        <v>287</v>
      </c>
      <c r="D595" s="127" t="s">
        <v>1224</v>
      </c>
      <c r="E595" s="210">
        <v>42313</v>
      </c>
      <c r="F595" s="85" t="s">
        <v>944</v>
      </c>
      <c r="G595" s="107">
        <v>42325</v>
      </c>
      <c r="H595" s="107">
        <v>42325</v>
      </c>
      <c r="I595" s="122" t="s">
        <v>1225</v>
      </c>
      <c r="J595" s="81" t="s">
        <v>579</v>
      </c>
      <c r="K595" s="94"/>
      <c r="L595" s="94">
        <v>17.52</v>
      </c>
      <c r="M595" s="174"/>
    </row>
    <row r="596" spans="1:13">
      <c r="A596" s="128" t="s">
        <v>146</v>
      </c>
      <c r="B596" s="129" t="s">
        <v>1226</v>
      </c>
      <c r="C596" s="53" t="s">
        <v>1227</v>
      </c>
      <c r="D596" s="127" t="s">
        <v>1228</v>
      </c>
      <c r="E596" s="210">
        <v>42318</v>
      </c>
      <c r="F596" s="85" t="s">
        <v>1229</v>
      </c>
      <c r="G596" s="107">
        <v>42322</v>
      </c>
      <c r="H596" s="107">
        <v>42322</v>
      </c>
      <c r="I596" s="122" t="s">
        <v>1214</v>
      </c>
      <c r="J596" s="81" t="s">
        <v>1215</v>
      </c>
      <c r="K596" s="94"/>
      <c r="L596" s="94">
        <v>54.01</v>
      </c>
      <c r="M596" s="174"/>
    </row>
    <row r="597" spans="1:13">
      <c r="A597" s="128" t="s">
        <v>156</v>
      </c>
      <c r="B597" s="129" t="s">
        <v>157</v>
      </c>
      <c r="C597" s="53" t="s">
        <v>158</v>
      </c>
      <c r="D597" s="127" t="s">
        <v>1228</v>
      </c>
      <c r="E597" s="210">
        <v>42318</v>
      </c>
      <c r="F597" s="85" t="s">
        <v>1229</v>
      </c>
      <c r="G597" s="107">
        <v>42322</v>
      </c>
      <c r="H597" s="107">
        <v>42322</v>
      </c>
      <c r="I597" s="122" t="s">
        <v>1214</v>
      </c>
      <c r="J597" s="81" t="s">
        <v>1215</v>
      </c>
      <c r="K597" s="94"/>
      <c r="L597" s="94">
        <v>54.01</v>
      </c>
      <c r="M597" s="174"/>
    </row>
    <row r="598" spans="1:13">
      <c r="A598" s="128" t="s">
        <v>226</v>
      </c>
      <c r="B598" s="129" t="s">
        <v>227</v>
      </c>
      <c r="C598" s="53" t="s">
        <v>228</v>
      </c>
      <c r="D598" s="127" t="s">
        <v>1228</v>
      </c>
      <c r="E598" s="210">
        <v>42318</v>
      </c>
      <c r="F598" s="85" t="s">
        <v>1229</v>
      </c>
      <c r="G598" s="107">
        <v>42322</v>
      </c>
      <c r="H598" s="107">
        <v>42322</v>
      </c>
      <c r="I598" s="122" t="s">
        <v>1214</v>
      </c>
      <c r="J598" s="81" t="s">
        <v>1215</v>
      </c>
      <c r="K598" s="94"/>
      <c r="L598" s="94">
        <v>54.01</v>
      </c>
      <c r="M598" s="174"/>
    </row>
    <row r="599" spans="1:13" ht="25.5">
      <c r="A599" s="128" t="s">
        <v>1217</v>
      </c>
      <c r="B599" s="129" t="s">
        <v>643</v>
      </c>
      <c r="C599" s="53" t="s">
        <v>644</v>
      </c>
      <c r="D599" s="127" t="s">
        <v>1230</v>
      </c>
      <c r="E599" s="210">
        <v>42320</v>
      </c>
      <c r="F599" s="85" t="s">
        <v>1231</v>
      </c>
      <c r="G599" s="107">
        <v>42321</v>
      </c>
      <c r="H599" s="107">
        <v>42321</v>
      </c>
      <c r="I599" s="122" t="s">
        <v>1232</v>
      </c>
      <c r="J599" s="81" t="s">
        <v>579</v>
      </c>
      <c r="K599" s="94"/>
      <c r="L599" s="94">
        <v>17.52</v>
      </c>
      <c r="M599" s="174"/>
    </row>
    <row r="600" spans="1:13" ht="38.25">
      <c r="A600" s="128" t="s">
        <v>36</v>
      </c>
      <c r="B600" s="129" t="s">
        <v>37</v>
      </c>
      <c r="C600" s="53" t="s">
        <v>38</v>
      </c>
      <c r="D600" s="127" t="s">
        <v>1233</v>
      </c>
      <c r="E600" s="210">
        <v>42321</v>
      </c>
      <c r="F600" s="85" t="s">
        <v>1234</v>
      </c>
      <c r="G600" s="107">
        <v>42314</v>
      </c>
      <c r="H600" s="107">
        <v>42314</v>
      </c>
      <c r="I600" s="122" t="s">
        <v>1235</v>
      </c>
      <c r="J600" s="81" t="s">
        <v>579</v>
      </c>
      <c r="K600" s="94"/>
      <c r="L600" s="94">
        <v>28.78</v>
      </c>
      <c r="M600" s="174"/>
    </row>
    <row r="601" spans="1:13" ht="38.25">
      <c r="A601" s="128" t="s">
        <v>1236</v>
      </c>
      <c r="B601" s="129" t="s">
        <v>1237</v>
      </c>
      <c r="C601" s="53" t="s">
        <v>1238</v>
      </c>
      <c r="D601" s="127" t="s">
        <v>1239</v>
      </c>
      <c r="E601" s="210">
        <v>42325</v>
      </c>
      <c r="F601" s="85" t="s">
        <v>1240</v>
      </c>
      <c r="G601" s="107">
        <v>42330</v>
      </c>
      <c r="H601" s="107">
        <v>42330</v>
      </c>
      <c r="I601" s="122" t="s">
        <v>1241</v>
      </c>
      <c r="J601" s="81" t="s">
        <v>579</v>
      </c>
      <c r="K601" s="94"/>
      <c r="L601" s="94">
        <v>54.01</v>
      </c>
      <c r="M601" s="174"/>
    </row>
    <row r="602" spans="1:13" ht="38.25">
      <c r="A602" s="128" t="s">
        <v>1242</v>
      </c>
      <c r="B602" s="129" t="s">
        <v>1243</v>
      </c>
      <c r="C602" s="53" t="s">
        <v>1244</v>
      </c>
      <c r="D602" s="127" t="s">
        <v>1239</v>
      </c>
      <c r="E602" s="210">
        <v>42325</v>
      </c>
      <c r="F602" s="85" t="s">
        <v>1240</v>
      </c>
      <c r="G602" s="107">
        <v>42330</v>
      </c>
      <c r="H602" s="107">
        <v>42330</v>
      </c>
      <c r="I602" s="122" t="s">
        <v>1241</v>
      </c>
      <c r="J602" s="81" t="s">
        <v>579</v>
      </c>
      <c r="K602" s="94"/>
      <c r="L602" s="94">
        <v>54.01</v>
      </c>
      <c r="M602" s="174"/>
    </row>
    <row r="603" spans="1:13" ht="38.25">
      <c r="A603" s="128" t="s">
        <v>146</v>
      </c>
      <c r="B603" s="129" t="s">
        <v>147</v>
      </c>
      <c r="C603" s="53" t="s">
        <v>148</v>
      </c>
      <c r="D603" s="127" t="s">
        <v>1239</v>
      </c>
      <c r="E603" s="210">
        <v>42325</v>
      </c>
      <c r="F603" s="85" t="s">
        <v>1240</v>
      </c>
      <c r="G603" s="107">
        <v>42330</v>
      </c>
      <c r="H603" s="107">
        <v>42330</v>
      </c>
      <c r="I603" s="122" t="s">
        <v>1241</v>
      </c>
      <c r="J603" s="81" t="s">
        <v>579</v>
      </c>
      <c r="K603" s="94"/>
      <c r="L603" s="94">
        <v>54.01</v>
      </c>
      <c r="M603" s="174"/>
    </row>
    <row r="604" spans="1:13" ht="38.25">
      <c r="A604" s="128" t="s">
        <v>1245</v>
      </c>
      <c r="B604" s="129" t="s">
        <v>1246</v>
      </c>
      <c r="C604" s="53" t="s">
        <v>1247</v>
      </c>
      <c r="D604" s="127" t="s">
        <v>1239</v>
      </c>
      <c r="E604" s="210">
        <v>42325</v>
      </c>
      <c r="F604" s="85" t="s">
        <v>1240</v>
      </c>
      <c r="G604" s="107">
        <v>42330</v>
      </c>
      <c r="H604" s="107">
        <v>42330</v>
      </c>
      <c r="I604" s="122" t="s">
        <v>1241</v>
      </c>
      <c r="J604" s="81" t="s">
        <v>579</v>
      </c>
      <c r="K604" s="94"/>
      <c r="L604" s="94">
        <v>54.01</v>
      </c>
      <c r="M604" s="174"/>
    </row>
    <row r="605" spans="1:13" ht="38.25">
      <c r="A605" s="128" t="s">
        <v>1216</v>
      </c>
      <c r="B605" s="129" t="s">
        <v>154</v>
      </c>
      <c r="C605" s="53" t="s">
        <v>155</v>
      </c>
      <c r="D605" s="127" t="s">
        <v>1239</v>
      </c>
      <c r="E605" s="210">
        <v>42325</v>
      </c>
      <c r="F605" s="85" t="s">
        <v>1240</v>
      </c>
      <c r="G605" s="107">
        <v>42330</v>
      </c>
      <c r="H605" s="107">
        <v>42330</v>
      </c>
      <c r="I605" s="122" t="s">
        <v>1241</v>
      </c>
      <c r="J605" s="81" t="s">
        <v>579</v>
      </c>
      <c r="K605" s="94"/>
      <c r="L605" s="94">
        <v>54.01</v>
      </c>
      <c r="M605" s="174"/>
    </row>
    <row r="606" spans="1:13" ht="38.25">
      <c r="A606" s="128" t="s">
        <v>156</v>
      </c>
      <c r="B606" s="129" t="s">
        <v>157</v>
      </c>
      <c r="C606" s="53" t="s">
        <v>158</v>
      </c>
      <c r="D606" s="127" t="s">
        <v>1239</v>
      </c>
      <c r="E606" s="210">
        <v>42325</v>
      </c>
      <c r="F606" s="85" t="s">
        <v>1240</v>
      </c>
      <c r="G606" s="107">
        <v>42330</v>
      </c>
      <c r="H606" s="107">
        <v>42330</v>
      </c>
      <c r="I606" s="122" t="s">
        <v>1241</v>
      </c>
      <c r="J606" s="81" t="s">
        <v>579</v>
      </c>
      <c r="K606" s="94"/>
      <c r="L606" s="94">
        <v>54.01</v>
      </c>
      <c r="M606" s="174"/>
    </row>
    <row r="607" spans="1:13" ht="38.25">
      <c r="A607" s="128" t="s">
        <v>1217</v>
      </c>
      <c r="B607" s="129" t="s">
        <v>643</v>
      </c>
      <c r="C607" s="53" t="s">
        <v>644</v>
      </c>
      <c r="D607" s="127" t="s">
        <v>1239</v>
      </c>
      <c r="E607" s="210">
        <v>42325</v>
      </c>
      <c r="F607" s="85" t="s">
        <v>1240</v>
      </c>
      <c r="G607" s="107">
        <v>42330</v>
      </c>
      <c r="H607" s="107">
        <v>42330</v>
      </c>
      <c r="I607" s="122" t="s">
        <v>1241</v>
      </c>
      <c r="J607" s="81" t="s">
        <v>579</v>
      </c>
      <c r="K607" s="94"/>
      <c r="L607" s="94">
        <v>54.01</v>
      </c>
      <c r="M607" s="174"/>
    </row>
    <row r="608" spans="1:13" ht="38.25">
      <c r="A608" s="128" t="s">
        <v>114</v>
      </c>
      <c r="B608" s="129" t="s">
        <v>115</v>
      </c>
      <c r="C608" s="53" t="s">
        <v>116</v>
      </c>
      <c r="D608" s="127" t="s">
        <v>1239</v>
      </c>
      <c r="E608" s="210">
        <v>42325</v>
      </c>
      <c r="F608" s="85" t="s">
        <v>1240</v>
      </c>
      <c r="G608" s="107">
        <v>42330</v>
      </c>
      <c r="H608" s="107">
        <v>42330</v>
      </c>
      <c r="I608" s="122" t="s">
        <v>1241</v>
      </c>
      <c r="J608" s="81" t="s">
        <v>579</v>
      </c>
      <c r="K608" s="94"/>
      <c r="L608" s="94">
        <v>54.01</v>
      </c>
      <c r="M608" s="174"/>
    </row>
    <row r="609" spans="1:13" ht="38.25">
      <c r="A609" s="128" t="s">
        <v>335</v>
      </c>
      <c r="B609" s="129" t="s">
        <v>299</v>
      </c>
      <c r="C609" s="53" t="s">
        <v>300</v>
      </c>
      <c r="D609" s="127" t="s">
        <v>1239</v>
      </c>
      <c r="E609" s="210">
        <v>42325</v>
      </c>
      <c r="F609" s="85" t="s">
        <v>1240</v>
      </c>
      <c r="G609" s="107">
        <v>42330</v>
      </c>
      <c r="H609" s="107">
        <v>42330</v>
      </c>
      <c r="I609" s="122" t="s">
        <v>1241</v>
      </c>
      <c r="J609" s="81" t="s">
        <v>579</v>
      </c>
      <c r="K609" s="94"/>
      <c r="L609" s="94">
        <v>54.01</v>
      </c>
      <c r="M609" s="174"/>
    </row>
    <row r="610" spans="1:13" ht="38.25">
      <c r="A610" s="128" t="s">
        <v>1248</v>
      </c>
      <c r="B610" s="129" t="s">
        <v>1249</v>
      </c>
      <c r="C610" s="53" t="s">
        <v>1250</v>
      </c>
      <c r="D610" s="127" t="s">
        <v>1239</v>
      </c>
      <c r="E610" s="210">
        <v>42325</v>
      </c>
      <c r="F610" s="85" t="s">
        <v>1240</v>
      </c>
      <c r="G610" s="107">
        <v>42330</v>
      </c>
      <c r="H610" s="107">
        <v>42330</v>
      </c>
      <c r="I610" s="122" t="s">
        <v>1241</v>
      </c>
      <c r="J610" s="81" t="s">
        <v>579</v>
      </c>
      <c r="K610" s="94"/>
      <c r="L610" s="94">
        <v>54.01</v>
      </c>
      <c r="M610" s="174"/>
    </row>
    <row r="611" spans="1:13" ht="38.25">
      <c r="A611" s="128" t="s">
        <v>226</v>
      </c>
      <c r="B611" s="129" t="s">
        <v>227</v>
      </c>
      <c r="C611" s="53" t="s">
        <v>228</v>
      </c>
      <c r="D611" s="127" t="s">
        <v>1239</v>
      </c>
      <c r="E611" s="210">
        <v>42325</v>
      </c>
      <c r="F611" s="85" t="s">
        <v>1240</v>
      </c>
      <c r="G611" s="107">
        <v>42330</v>
      </c>
      <c r="H611" s="107">
        <v>42330</v>
      </c>
      <c r="I611" s="122" t="s">
        <v>1241</v>
      </c>
      <c r="J611" s="81" t="s">
        <v>579</v>
      </c>
      <c r="K611" s="94"/>
      <c r="L611" s="94">
        <v>54.01</v>
      </c>
      <c r="M611" s="174"/>
    </row>
    <row r="612" spans="1:13" ht="38.25">
      <c r="A612" s="128" t="s">
        <v>1251</v>
      </c>
      <c r="B612" s="129" t="s">
        <v>859</v>
      </c>
      <c r="C612" s="53" t="s">
        <v>860</v>
      </c>
      <c r="D612" s="127" t="s">
        <v>1239</v>
      </c>
      <c r="E612" s="210">
        <v>42325</v>
      </c>
      <c r="F612" s="85" t="s">
        <v>1240</v>
      </c>
      <c r="G612" s="107">
        <v>42330</v>
      </c>
      <c r="H612" s="107">
        <v>42330</v>
      </c>
      <c r="I612" s="122" t="s">
        <v>1241</v>
      </c>
      <c r="J612" s="81" t="s">
        <v>579</v>
      </c>
      <c r="K612" s="94"/>
      <c r="L612" s="94">
        <v>54.01</v>
      </c>
      <c r="M612" s="174"/>
    </row>
    <row r="613" spans="1:13" ht="63.75">
      <c r="A613" s="128" t="s">
        <v>338</v>
      </c>
      <c r="B613" s="129" t="s">
        <v>1252</v>
      </c>
      <c r="C613" s="53" t="s">
        <v>311</v>
      </c>
      <c r="D613" s="127" t="s">
        <v>1253</v>
      </c>
      <c r="E613" s="210">
        <v>42327</v>
      </c>
      <c r="F613" s="85" t="s">
        <v>1254</v>
      </c>
      <c r="G613" s="107">
        <v>42330</v>
      </c>
      <c r="H613" s="107">
        <v>42332</v>
      </c>
      <c r="I613" s="122" t="s">
        <v>1255</v>
      </c>
      <c r="J613" s="81" t="s">
        <v>926</v>
      </c>
      <c r="K613" s="94">
        <v>1015.36</v>
      </c>
      <c r="L613" s="94">
        <v>403.52</v>
      </c>
      <c r="M613" s="174"/>
    </row>
    <row r="614" spans="1:13" ht="38.25">
      <c r="A614" s="128" t="s">
        <v>102</v>
      </c>
      <c r="B614" s="129" t="s">
        <v>103</v>
      </c>
      <c r="C614" s="53" t="s">
        <v>104</v>
      </c>
      <c r="D614" s="127" t="s">
        <v>1256</v>
      </c>
      <c r="E614" s="210">
        <v>42328</v>
      </c>
      <c r="F614" s="85" t="s">
        <v>1257</v>
      </c>
      <c r="G614" s="107">
        <v>42331</v>
      </c>
      <c r="H614" s="107">
        <v>42334</v>
      </c>
      <c r="I614" s="122" t="s">
        <v>1258</v>
      </c>
      <c r="J614" s="81" t="s">
        <v>1259</v>
      </c>
      <c r="K614" s="94"/>
      <c r="L614" s="94">
        <v>179.55</v>
      </c>
      <c r="M614" s="174"/>
    </row>
    <row r="615" spans="1:13" ht="38.25">
      <c r="A615" s="128" t="s">
        <v>102</v>
      </c>
      <c r="B615" s="129" t="s">
        <v>103</v>
      </c>
      <c r="C615" s="53" t="s">
        <v>104</v>
      </c>
      <c r="D615" s="127" t="s">
        <v>1256</v>
      </c>
      <c r="E615" s="210">
        <v>42328</v>
      </c>
      <c r="F615" s="85" t="s">
        <v>1260</v>
      </c>
      <c r="G615" s="107">
        <v>42331</v>
      </c>
      <c r="H615" s="107">
        <v>42334</v>
      </c>
      <c r="I615" s="122" t="s">
        <v>1258</v>
      </c>
      <c r="J615" s="81" t="s">
        <v>1259</v>
      </c>
      <c r="K615" s="94"/>
      <c r="L615" s="94">
        <v>179.55</v>
      </c>
      <c r="M615" s="174"/>
    </row>
    <row r="616" spans="1:13" ht="38.25">
      <c r="A616" s="128" t="s">
        <v>102</v>
      </c>
      <c r="B616" s="129" t="s">
        <v>103</v>
      </c>
      <c r="C616" s="53" t="s">
        <v>104</v>
      </c>
      <c r="D616" s="127" t="s">
        <v>1256</v>
      </c>
      <c r="E616" s="210">
        <v>42328</v>
      </c>
      <c r="F616" s="85" t="s">
        <v>1261</v>
      </c>
      <c r="G616" s="107">
        <v>42331</v>
      </c>
      <c r="H616" s="107">
        <v>42334</v>
      </c>
      <c r="I616" s="122" t="s">
        <v>1258</v>
      </c>
      <c r="J616" s="81" t="s">
        <v>1259</v>
      </c>
      <c r="K616" s="94"/>
      <c r="L616" s="94">
        <v>179.55</v>
      </c>
      <c r="M616" s="174"/>
    </row>
    <row r="617" spans="1:13" ht="38.25">
      <c r="A617" s="128" t="s">
        <v>1262</v>
      </c>
      <c r="B617" s="129" t="s">
        <v>1263</v>
      </c>
      <c r="C617" s="53" t="s">
        <v>1264</v>
      </c>
      <c r="D617" s="127" t="s">
        <v>1265</v>
      </c>
      <c r="E617" s="210">
        <v>42328</v>
      </c>
      <c r="F617" s="85" t="s">
        <v>1266</v>
      </c>
      <c r="G617" s="107">
        <v>42333</v>
      </c>
      <c r="H617" s="107">
        <v>42333</v>
      </c>
      <c r="I617" s="122" t="s">
        <v>1258</v>
      </c>
      <c r="J617" s="81" t="s">
        <v>579</v>
      </c>
      <c r="K617" s="94"/>
      <c r="L617" s="94">
        <v>17.52</v>
      </c>
      <c r="M617" s="174"/>
    </row>
    <row r="618" spans="1:13" ht="38.25">
      <c r="A618" s="128" t="s">
        <v>1262</v>
      </c>
      <c r="B618" s="129" t="s">
        <v>1263</v>
      </c>
      <c r="C618" s="53" t="s">
        <v>1264</v>
      </c>
      <c r="D618" s="127" t="s">
        <v>1265</v>
      </c>
      <c r="E618" s="210">
        <v>42328</v>
      </c>
      <c r="F618" s="85" t="s">
        <v>1266</v>
      </c>
      <c r="G618" s="107">
        <v>42334</v>
      </c>
      <c r="H618" s="107">
        <v>42334</v>
      </c>
      <c r="I618" s="122" t="s">
        <v>1258</v>
      </c>
      <c r="J618" s="81" t="s">
        <v>579</v>
      </c>
      <c r="K618" s="94"/>
      <c r="L618" s="94">
        <v>17.52</v>
      </c>
      <c r="M618" s="174"/>
    </row>
    <row r="619" spans="1:13" ht="38.25">
      <c r="A619" s="128" t="s">
        <v>1262</v>
      </c>
      <c r="B619" s="129" t="s">
        <v>1263</v>
      </c>
      <c r="C619" s="53" t="s">
        <v>1264</v>
      </c>
      <c r="D619" s="127" t="s">
        <v>1265</v>
      </c>
      <c r="E619" s="210">
        <v>42328</v>
      </c>
      <c r="F619" s="85" t="s">
        <v>1266</v>
      </c>
      <c r="G619" s="107">
        <v>42335</v>
      </c>
      <c r="H619" s="107">
        <v>42335</v>
      </c>
      <c r="I619" s="122" t="s">
        <v>1258</v>
      </c>
      <c r="J619" s="81" t="s">
        <v>579</v>
      </c>
      <c r="K619" s="94"/>
      <c r="L619" s="94">
        <v>17.52</v>
      </c>
      <c r="M619" s="174"/>
    </row>
    <row r="620" spans="1:13" ht="76.5">
      <c r="A620" s="128" t="s">
        <v>333</v>
      </c>
      <c r="B620" s="129" t="s">
        <v>29</v>
      </c>
      <c r="C620" s="53" t="s">
        <v>30</v>
      </c>
      <c r="D620" s="127" t="s">
        <v>1267</v>
      </c>
      <c r="E620" s="210">
        <v>42328</v>
      </c>
      <c r="F620" s="85" t="s">
        <v>1254</v>
      </c>
      <c r="G620" s="107">
        <v>42333</v>
      </c>
      <c r="H620" s="107">
        <v>42335</v>
      </c>
      <c r="I620" s="122" t="s">
        <v>1268</v>
      </c>
      <c r="J620" s="81" t="s">
        <v>771</v>
      </c>
      <c r="K620" s="94">
        <v>1307.08</v>
      </c>
      <c r="L620" s="94">
        <v>228.08</v>
      </c>
      <c r="M620" s="174"/>
    </row>
    <row r="621" spans="1:13" ht="89.25">
      <c r="A621" s="128" t="s">
        <v>1216</v>
      </c>
      <c r="B621" s="129" t="s">
        <v>154</v>
      </c>
      <c r="C621" s="53" t="s">
        <v>155</v>
      </c>
      <c r="D621" s="127" t="s">
        <v>1269</v>
      </c>
      <c r="E621" s="210">
        <v>42331</v>
      </c>
      <c r="F621" s="85" t="s">
        <v>1240</v>
      </c>
      <c r="G621" s="107">
        <v>42332</v>
      </c>
      <c r="H621" s="107">
        <v>42332</v>
      </c>
      <c r="I621" s="122" t="s">
        <v>1270</v>
      </c>
      <c r="J621" s="81" t="s">
        <v>579</v>
      </c>
      <c r="K621" s="94"/>
      <c r="L621" s="94">
        <v>17.52</v>
      </c>
      <c r="M621" s="174"/>
    </row>
    <row r="622" spans="1:13" ht="89.25">
      <c r="A622" s="128" t="s">
        <v>114</v>
      </c>
      <c r="B622" s="129" t="s">
        <v>115</v>
      </c>
      <c r="C622" s="53" t="s">
        <v>116</v>
      </c>
      <c r="D622" s="127" t="s">
        <v>1269</v>
      </c>
      <c r="E622" s="210">
        <v>42331</v>
      </c>
      <c r="F622" s="85" t="s">
        <v>1240</v>
      </c>
      <c r="G622" s="107">
        <v>42332</v>
      </c>
      <c r="H622" s="107">
        <v>42332</v>
      </c>
      <c r="I622" s="122" t="s">
        <v>1270</v>
      </c>
      <c r="J622" s="81" t="s">
        <v>579</v>
      </c>
      <c r="K622" s="94"/>
      <c r="L622" s="94">
        <v>17.52</v>
      </c>
      <c r="M622" s="174"/>
    </row>
    <row r="623" spans="1:13" ht="89.25">
      <c r="A623" s="128" t="s">
        <v>335</v>
      </c>
      <c r="B623" s="129" t="s">
        <v>299</v>
      </c>
      <c r="C623" s="53" t="s">
        <v>300</v>
      </c>
      <c r="D623" s="127" t="s">
        <v>1269</v>
      </c>
      <c r="E623" s="210">
        <v>42331</v>
      </c>
      <c r="F623" s="85" t="s">
        <v>1240</v>
      </c>
      <c r="G623" s="107">
        <v>42332</v>
      </c>
      <c r="H623" s="107">
        <v>42332</v>
      </c>
      <c r="I623" s="122" t="s">
        <v>1270</v>
      </c>
      <c r="J623" s="81" t="s">
        <v>579</v>
      </c>
      <c r="K623" s="94"/>
      <c r="L623" s="94">
        <v>17.52</v>
      </c>
      <c r="M623" s="174"/>
    </row>
    <row r="624" spans="1:13" ht="25.5">
      <c r="A624" s="128" t="s">
        <v>36</v>
      </c>
      <c r="B624" s="129" t="s">
        <v>37</v>
      </c>
      <c r="C624" s="53" t="s">
        <v>38</v>
      </c>
      <c r="D624" s="127" t="s">
        <v>1271</v>
      </c>
      <c r="E624" s="210">
        <v>42331</v>
      </c>
      <c r="F624" s="85" t="s">
        <v>1272</v>
      </c>
      <c r="G624" s="107">
        <v>42346</v>
      </c>
      <c r="H624" s="107">
        <v>42348</v>
      </c>
      <c r="I624" s="122" t="s">
        <v>1273</v>
      </c>
      <c r="J624" s="81" t="s">
        <v>1274</v>
      </c>
      <c r="K624" s="94"/>
      <c r="L624" s="94">
        <v>220.72</v>
      </c>
      <c r="M624" s="174"/>
    </row>
    <row r="625" spans="1:13" ht="38.25">
      <c r="A625" s="128" t="s">
        <v>1275</v>
      </c>
      <c r="B625" s="129" t="s">
        <v>1276</v>
      </c>
      <c r="C625" s="53" t="s">
        <v>1277</v>
      </c>
      <c r="D625" s="127" t="s">
        <v>1278</v>
      </c>
      <c r="E625" s="210">
        <v>42331</v>
      </c>
      <c r="F625" s="85" t="s">
        <v>1240</v>
      </c>
      <c r="G625" s="107">
        <v>42332</v>
      </c>
      <c r="H625" s="107">
        <v>42332</v>
      </c>
      <c r="I625" s="122" t="s">
        <v>1279</v>
      </c>
      <c r="J625" s="81" t="s">
        <v>579</v>
      </c>
      <c r="K625" s="94"/>
      <c r="L625" s="94">
        <v>17.52</v>
      </c>
      <c r="M625" s="174"/>
    </row>
    <row r="626" spans="1:13" ht="38.25">
      <c r="A626" s="128" t="s">
        <v>1280</v>
      </c>
      <c r="B626" s="129" t="s">
        <v>1281</v>
      </c>
      <c r="C626" s="53" t="s">
        <v>1282</v>
      </c>
      <c r="D626" s="127" t="s">
        <v>1278</v>
      </c>
      <c r="E626" s="210">
        <v>42331</v>
      </c>
      <c r="F626" s="85" t="s">
        <v>1240</v>
      </c>
      <c r="G626" s="107">
        <v>42332</v>
      </c>
      <c r="H626" s="107">
        <v>42332</v>
      </c>
      <c r="I626" s="122" t="s">
        <v>1279</v>
      </c>
      <c r="J626" s="81" t="s">
        <v>579</v>
      </c>
      <c r="K626" s="94"/>
      <c r="L626" s="94">
        <v>17.52</v>
      </c>
      <c r="M626" s="174"/>
    </row>
    <row r="627" spans="1:13" ht="38.25">
      <c r="A627" s="128" t="s">
        <v>1283</v>
      </c>
      <c r="B627" s="129" t="s">
        <v>1284</v>
      </c>
      <c r="C627" s="53" t="s">
        <v>1285</v>
      </c>
      <c r="D627" s="127" t="s">
        <v>1278</v>
      </c>
      <c r="E627" s="210">
        <v>42331</v>
      </c>
      <c r="F627" s="85" t="s">
        <v>1240</v>
      </c>
      <c r="G627" s="107">
        <v>42332</v>
      </c>
      <c r="H627" s="107">
        <v>42332</v>
      </c>
      <c r="I627" s="122" t="s">
        <v>1279</v>
      </c>
      <c r="J627" s="81" t="s">
        <v>579</v>
      </c>
      <c r="K627" s="94"/>
      <c r="L627" s="94">
        <v>17.52</v>
      </c>
      <c r="M627" s="174"/>
    </row>
    <row r="628" spans="1:13" ht="63.75">
      <c r="A628" s="128" t="s">
        <v>1211</v>
      </c>
      <c r="B628" s="129" t="s">
        <v>220</v>
      </c>
      <c r="C628" s="53" t="s">
        <v>221</v>
      </c>
      <c r="D628" s="127" t="s">
        <v>1286</v>
      </c>
      <c r="E628" s="210">
        <v>42332</v>
      </c>
      <c r="F628" s="85" t="s">
        <v>1287</v>
      </c>
      <c r="G628" s="107">
        <v>42336</v>
      </c>
      <c r="H628" s="107">
        <v>42336</v>
      </c>
      <c r="I628" s="122" t="s">
        <v>1288</v>
      </c>
      <c r="J628" s="81" t="s">
        <v>378</v>
      </c>
      <c r="K628" s="94"/>
      <c r="L628" s="94">
        <v>54.01</v>
      </c>
      <c r="M628" s="174"/>
    </row>
    <row r="629" spans="1:13" ht="63.75">
      <c r="A629" s="128" t="s">
        <v>1216</v>
      </c>
      <c r="B629" s="129" t="s">
        <v>154</v>
      </c>
      <c r="C629" s="53" t="s">
        <v>155</v>
      </c>
      <c r="D629" s="127" t="s">
        <v>1286</v>
      </c>
      <c r="E629" s="210">
        <v>42332</v>
      </c>
      <c r="F629" s="85" t="s">
        <v>1287</v>
      </c>
      <c r="G629" s="107">
        <v>42336</v>
      </c>
      <c r="H629" s="107">
        <v>42336</v>
      </c>
      <c r="I629" s="122" t="s">
        <v>1288</v>
      </c>
      <c r="J629" s="81" t="s">
        <v>378</v>
      </c>
      <c r="K629" s="94"/>
      <c r="L629" s="94">
        <v>54.01</v>
      </c>
      <c r="M629" s="174"/>
    </row>
    <row r="630" spans="1:13" ht="63.75">
      <c r="A630" s="128" t="s">
        <v>558</v>
      </c>
      <c r="B630" s="129" t="s">
        <v>559</v>
      </c>
      <c r="C630" s="53" t="s">
        <v>560</v>
      </c>
      <c r="D630" s="127" t="s">
        <v>1286</v>
      </c>
      <c r="E630" s="210">
        <v>42332</v>
      </c>
      <c r="F630" s="85" t="s">
        <v>1287</v>
      </c>
      <c r="G630" s="107">
        <v>42336</v>
      </c>
      <c r="H630" s="107">
        <v>42336</v>
      </c>
      <c r="I630" s="122" t="s">
        <v>1288</v>
      </c>
      <c r="J630" s="81" t="s">
        <v>378</v>
      </c>
      <c r="K630" s="94"/>
      <c r="L630" s="94">
        <v>54.01</v>
      </c>
      <c r="M630" s="174"/>
    </row>
    <row r="631" spans="1:13" ht="63.75">
      <c r="A631" s="128" t="s">
        <v>226</v>
      </c>
      <c r="B631" s="129" t="s">
        <v>227</v>
      </c>
      <c r="C631" s="53" t="s">
        <v>228</v>
      </c>
      <c r="D631" s="127" t="s">
        <v>1286</v>
      </c>
      <c r="E631" s="210">
        <v>42332</v>
      </c>
      <c r="F631" s="85" t="s">
        <v>1287</v>
      </c>
      <c r="G631" s="107">
        <v>42336</v>
      </c>
      <c r="H631" s="107">
        <v>42336</v>
      </c>
      <c r="I631" s="122" t="s">
        <v>1288</v>
      </c>
      <c r="J631" s="81" t="s">
        <v>378</v>
      </c>
      <c r="K631" s="94"/>
      <c r="L631" s="94">
        <v>54.01</v>
      </c>
      <c r="M631" s="174"/>
    </row>
    <row r="632" spans="1:13" ht="51">
      <c r="A632" s="128" t="s">
        <v>142</v>
      </c>
      <c r="B632" s="129" t="s">
        <v>143</v>
      </c>
      <c r="C632" s="53" t="s">
        <v>144</v>
      </c>
      <c r="D632" s="127" t="s">
        <v>1289</v>
      </c>
      <c r="E632" s="210">
        <v>42333</v>
      </c>
      <c r="F632" s="85" t="s">
        <v>944</v>
      </c>
      <c r="G632" s="107">
        <v>42334</v>
      </c>
      <c r="H632" s="107">
        <v>42334</v>
      </c>
      <c r="I632" s="122" t="s">
        <v>1290</v>
      </c>
      <c r="J632" s="81" t="s">
        <v>579</v>
      </c>
      <c r="K632" s="94"/>
      <c r="L632" s="94">
        <v>17.52</v>
      </c>
      <c r="M632" s="174"/>
    </row>
    <row r="633" spans="1:13" ht="51">
      <c r="A633" s="128" t="s">
        <v>135</v>
      </c>
      <c r="B633" s="129" t="s">
        <v>136</v>
      </c>
      <c r="C633" s="53" t="s">
        <v>137</v>
      </c>
      <c r="D633" s="127" t="s">
        <v>1289</v>
      </c>
      <c r="E633" s="210">
        <v>42333</v>
      </c>
      <c r="F633" s="85" t="s">
        <v>944</v>
      </c>
      <c r="G633" s="107">
        <v>42334</v>
      </c>
      <c r="H633" s="107">
        <v>42334</v>
      </c>
      <c r="I633" s="122" t="s">
        <v>1290</v>
      </c>
      <c r="J633" s="81" t="s">
        <v>579</v>
      </c>
      <c r="K633" s="94"/>
      <c r="L633" s="94">
        <v>17.52</v>
      </c>
      <c r="M633" s="174"/>
    </row>
    <row r="634" spans="1:13" ht="51">
      <c r="A634" s="128" t="s">
        <v>1291</v>
      </c>
      <c r="B634" s="129" t="s">
        <v>209</v>
      </c>
      <c r="C634" s="53" t="s">
        <v>210</v>
      </c>
      <c r="D634" s="127" t="s">
        <v>1292</v>
      </c>
      <c r="E634" s="210">
        <v>42333</v>
      </c>
      <c r="F634" s="85" t="s">
        <v>1293</v>
      </c>
      <c r="G634" s="107">
        <v>42338</v>
      </c>
      <c r="H634" s="107">
        <v>42339</v>
      </c>
      <c r="I634" s="122" t="s">
        <v>1294</v>
      </c>
      <c r="J634" s="81" t="s">
        <v>378</v>
      </c>
      <c r="K634" s="94">
        <v>707.92</v>
      </c>
      <c r="L634" s="94">
        <v>95.97</v>
      </c>
      <c r="M634" s="174"/>
    </row>
    <row r="635" spans="1:13" ht="51">
      <c r="A635" s="128" t="s">
        <v>215</v>
      </c>
      <c r="B635" s="129" t="s">
        <v>216</v>
      </c>
      <c r="C635" s="53" t="s">
        <v>217</v>
      </c>
      <c r="D635" s="127" t="s">
        <v>1295</v>
      </c>
      <c r="E635" s="210">
        <v>42333</v>
      </c>
      <c r="F635" s="85" t="s">
        <v>1293</v>
      </c>
      <c r="G635" s="107">
        <v>42338</v>
      </c>
      <c r="H635" s="107">
        <v>42339</v>
      </c>
      <c r="I635" s="122" t="s">
        <v>1294</v>
      </c>
      <c r="J635" s="81" t="s">
        <v>378</v>
      </c>
      <c r="K635" s="94">
        <v>767.32</v>
      </c>
      <c r="L635" s="94">
        <v>95.97</v>
      </c>
      <c r="M635" s="174"/>
    </row>
    <row r="636" spans="1:13" ht="51">
      <c r="A636" s="128" t="s">
        <v>1134</v>
      </c>
      <c r="B636" s="129" t="s">
        <v>670</v>
      </c>
      <c r="C636" s="53" t="s">
        <v>671</v>
      </c>
      <c r="D636" s="127" t="s">
        <v>1295</v>
      </c>
      <c r="E636" s="210">
        <v>42333</v>
      </c>
      <c r="F636" s="85" t="s">
        <v>1293</v>
      </c>
      <c r="G636" s="107">
        <v>42338</v>
      </c>
      <c r="H636" s="107">
        <v>42339</v>
      </c>
      <c r="I636" s="122" t="s">
        <v>1294</v>
      </c>
      <c r="J636" s="81" t="s">
        <v>378</v>
      </c>
      <c r="K636" s="94">
        <v>767.32</v>
      </c>
      <c r="L636" s="94">
        <v>54.01</v>
      </c>
      <c r="M636" s="174"/>
    </row>
    <row r="637" spans="1:13" ht="25.5">
      <c r="A637" s="128" t="s">
        <v>1296</v>
      </c>
      <c r="B637" s="129" t="s">
        <v>172</v>
      </c>
      <c r="C637" s="53" t="s">
        <v>230</v>
      </c>
      <c r="D637" s="127" t="s">
        <v>1297</v>
      </c>
      <c r="E637" s="210">
        <v>42338</v>
      </c>
      <c r="F637" s="85" t="s">
        <v>1298</v>
      </c>
      <c r="G637" s="107">
        <v>42340</v>
      </c>
      <c r="H637" s="107">
        <v>42340</v>
      </c>
      <c r="I637" s="122" t="s">
        <v>1299</v>
      </c>
      <c r="J637" s="81" t="s">
        <v>579</v>
      </c>
      <c r="K637" s="94"/>
      <c r="L637" s="94">
        <v>17.52</v>
      </c>
      <c r="M637" s="174"/>
    </row>
    <row r="638" spans="1:13" ht="51">
      <c r="A638" s="128" t="s">
        <v>711</v>
      </c>
      <c r="B638" s="129" t="s">
        <v>712</v>
      </c>
      <c r="C638" s="53" t="s">
        <v>713</v>
      </c>
      <c r="D638" s="127" t="s">
        <v>1300</v>
      </c>
      <c r="E638" s="210">
        <v>42339</v>
      </c>
      <c r="F638" s="85" t="s">
        <v>1301</v>
      </c>
      <c r="G638" s="107">
        <v>42339</v>
      </c>
      <c r="H638" s="107">
        <v>42339</v>
      </c>
      <c r="I638" s="122" t="s">
        <v>1302</v>
      </c>
      <c r="J638" s="81" t="s">
        <v>579</v>
      </c>
      <c r="K638" s="94"/>
      <c r="L638" s="94">
        <v>17.52</v>
      </c>
      <c r="M638" s="174"/>
    </row>
    <row r="639" spans="1:13" ht="51">
      <c r="A639" s="128" t="s">
        <v>711</v>
      </c>
      <c r="B639" s="129" t="s">
        <v>712</v>
      </c>
      <c r="C639" s="53" t="s">
        <v>713</v>
      </c>
      <c r="D639" s="127" t="s">
        <v>1300</v>
      </c>
      <c r="E639" s="210">
        <v>42339</v>
      </c>
      <c r="F639" s="85" t="s">
        <v>1301</v>
      </c>
      <c r="G639" s="107">
        <v>42340</v>
      </c>
      <c r="H639" s="107">
        <v>42340</v>
      </c>
      <c r="I639" s="122" t="s">
        <v>1302</v>
      </c>
      <c r="J639" s="81" t="s">
        <v>579</v>
      </c>
      <c r="K639" s="94"/>
      <c r="L639" s="94">
        <v>17.52</v>
      </c>
      <c r="M639" s="174"/>
    </row>
    <row r="640" spans="1:13" ht="51">
      <c r="A640" s="128" t="s">
        <v>711</v>
      </c>
      <c r="B640" s="129" t="s">
        <v>712</v>
      </c>
      <c r="C640" s="53" t="s">
        <v>713</v>
      </c>
      <c r="D640" s="127" t="s">
        <v>1300</v>
      </c>
      <c r="E640" s="210">
        <v>42339</v>
      </c>
      <c r="F640" s="85" t="s">
        <v>1301</v>
      </c>
      <c r="G640" s="107">
        <v>42341</v>
      </c>
      <c r="H640" s="107">
        <v>42341</v>
      </c>
      <c r="I640" s="122" t="s">
        <v>1302</v>
      </c>
      <c r="J640" s="81" t="s">
        <v>579</v>
      </c>
      <c r="K640" s="94"/>
      <c r="L640" s="94">
        <v>17.52</v>
      </c>
      <c r="M640" s="174"/>
    </row>
    <row r="641" spans="1:13" ht="51">
      <c r="A641" s="128" t="s">
        <v>711</v>
      </c>
      <c r="B641" s="129" t="s">
        <v>712</v>
      </c>
      <c r="C641" s="53" t="s">
        <v>713</v>
      </c>
      <c r="D641" s="127" t="s">
        <v>1300</v>
      </c>
      <c r="E641" s="210">
        <v>42339</v>
      </c>
      <c r="F641" s="85" t="s">
        <v>1301</v>
      </c>
      <c r="G641" s="107">
        <v>42342</v>
      </c>
      <c r="H641" s="107">
        <v>42342</v>
      </c>
      <c r="I641" s="122" t="s">
        <v>1302</v>
      </c>
      <c r="J641" s="81" t="s">
        <v>579</v>
      </c>
      <c r="K641" s="94"/>
      <c r="L641" s="94">
        <v>17.52</v>
      </c>
      <c r="M641" s="174"/>
    </row>
    <row r="642" spans="1:13" ht="38.25">
      <c r="A642" s="128" t="s">
        <v>127</v>
      </c>
      <c r="B642" s="129" t="s">
        <v>128</v>
      </c>
      <c r="C642" s="53" t="s">
        <v>129</v>
      </c>
      <c r="D642" s="127" t="s">
        <v>1303</v>
      </c>
      <c r="E642" s="210">
        <v>42340</v>
      </c>
      <c r="F642" s="85" t="s">
        <v>1304</v>
      </c>
      <c r="G642" s="107">
        <v>42340</v>
      </c>
      <c r="H642" s="107">
        <v>42340</v>
      </c>
      <c r="I642" s="122" t="s">
        <v>1305</v>
      </c>
      <c r="J642" s="81" t="s">
        <v>579</v>
      </c>
      <c r="K642" s="94"/>
      <c r="L642" s="94">
        <v>17.52</v>
      </c>
      <c r="M642" s="174"/>
    </row>
    <row r="643" spans="1:13" ht="38.25">
      <c r="A643" s="128" t="s">
        <v>127</v>
      </c>
      <c r="B643" s="129" t="s">
        <v>128</v>
      </c>
      <c r="C643" s="53" t="s">
        <v>129</v>
      </c>
      <c r="D643" s="127" t="s">
        <v>1303</v>
      </c>
      <c r="E643" s="210">
        <v>42340</v>
      </c>
      <c r="F643" s="85" t="s">
        <v>1304</v>
      </c>
      <c r="G643" s="107">
        <v>42341</v>
      </c>
      <c r="H643" s="107">
        <v>42341</v>
      </c>
      <c r="I643" s="122" t="s">
        <v>1305</v>
      </c>
      <c r="J643" s="81" t="s">
        <v>579</v>
      </c>
      <c r="K643" s="94"/>
      <c r="L643" s="94">
        <v>17.52</v>
      </c>
      <c r="M643" s="174"/>
    </row>
    <row r="644" spans="1:13" ht="38.25">
      <c r="A644" s="128" t="s">
        <v>127</v>
      </c>
      <c r="B644" s="129" t="s">
        <v>128</v>
      </c>
      <c r="C644" s="53" t="s">
        <v>129</v>
      </c>
      <c r="D644" s="127" t="s">
        <v>1303</v>
      </c>
      <c r="E644" s="210">
        <v>42340</v>
      </c>
      <c r="F644" s="85" t="s">
        <v>1304</v>
      </c>
      <c r="G644" s="107">
        <v>42345</v>
      </c>
      <c r="H644" s="107">
        <v>42345</v>
      </c>
      <c r="I644" s="122" t="s">
        <v>1305</v>
      </c>
      <c r="J644" s="81" t="s">
        <v>579</v>
      </c>
      <c r="K644" s="94"/>
      <c r="L644" s="94">
        <v>17.52</v>
      </c>
      <c r="M644" s="174"/>
    </row>
    <row r="645" spans="1:13" ht="51">
      <c r="A645" s="128" t="s">
        <v>711</v>
      </c>
      <c r="B645" s="129" t="s">
        <v>712</v>
      </c>
      <c r="C645" s="53" t="s">
        <v>713</v>
      </c>
      <c r="D645" s="127" t="s">
        <v>1300</v>
      </c>
      <c r="E645" s="210">
        <v>42339</v>
      </c>
      <c r="F645" s="85" t="s">
        <v>1301</v>
      </c>
      <c r="G645" s="107">
        <v>42342</v>
      </c>
      <c r="H645" s="107">
        <v>42342</v>
      </c>
      <c r="I645" s="122" t="s">
        <v>1302</v>
      </c>
      <c r="J645" s="81" t="s">
        <v>579</v>
      </c>
      <c r="K645" s="94"/>
      <c r="L645" s="94">
        <v>17.52</v>
      </c>
      <c r="M645" s="174"/>
    </row>
    <row r="646" spans="1:13" ht="76.5">
      <c r="A646" s="128" t="s">
        <v>837</v>
      </c>
      <c r="B646" s="129" t="s">
        <v>838</v>
      </c>
      <c r="C646" s="53" t="s">
        <v>839</v>
      </c>
      <c r="D646" s="127" t="s">
        <v>1306</v>
      </c>
      <c r="E646" s="210">
        <v>42340</v>
      </c>
      <c r="F646" s="85" t="s">
        <v>1307</v>
      </c>
      <c r="G646" s="107">
        <v>42343</v>
      </c>
      <c r="H646" s="107" t="s">
        <v>1308</v>
      </c>
      <c r="I646" s="122" t="s">
        <v>1309</v>
      </c>
      <c r="J646" s="81" t="s">
        <v>378</v>
      </c>
      <c r="K646" s="94"/>
      <c r="L646" s="94">
        <v>54.01</v>
      </c>
      <c r="M646" s="174"/>
    </row>
    <row r="647" spans="1:13" ht="76.5">
      <c r="A647" s="128" t="s">
        <v>564</v>
      </c>
      <c r="B647" s="129" t="s">
        <v>565</v>
      </c>
      <c r="C647" s="53" t="s">
        <v>1310</v>
      </c>
      <c r="D647" s="127" t="s">
        <v>1306</v>
      </c>
      <c r="E647" s="210">
        <v>42340</v>
      </c>
      <c r="F647" s="85" t="s">
        <v>1307</v>
      </c>
      <c r="G647" s="107">
        <v>42343</v>
      </c>
      <c r="H647" s="107">
        <v>42343</v>
      </c>
      <c r="I647" s="122" t="s">
        <v>1309</v>
      </c>
      <c r="J647" s="81" t="s">
        <v>378</v>
      </c>
      <c r="K647" s="94"/>
      <c r="L647" s="94">
        <v>54.01</v>
      </c>
      <c r="M647" s="174"/>
    </row>
    <row r="648" spans="1:13" ht="76.5">
      <c r="A648" s="128" t="s">
        <v>558</v>
      </c>
      <c r="B648" s="129" t="s">
        <v>559</v>
      </c>
      <c r="C648" s="53" t="s">
        <v>560</v>
      </c>
      <c r="D648" s="127" t="s">
        <v>1306</v>
      </c>
      <c r="E648" s="210">
        <v>42340</v>
      </c>
      <c r="F648" s="85" t="s">
        <v>1307</v>
      </c>
      <c r="G648" s="107">
        <v>42343</v>
      </c>
      <c r="H648" s="107">
        <v>42343</v>
      </c>
      <c r="I648" s="122" t="s">
        <v>1309</v>
      </c>
      <c r="J648" s="81" t="s">
        <v>378</v>
      </c>
      <c r="K648" s="94"/>
      <c r="L648" s="94">
        <v>54.01</v>
      </c>
      <c r="M648" s="174"/>
    </row>
    <row r="649" spans="1:13" ht="76.5">
      <c r="A649" s="128" t="s">
        <v>1311</v>
      </c>
      <c r="B649" s="129" t="s">
        <v>1312</v>
      </c>
      <c r="C649" s="53" t="s">
        <v>1313</v>
      </c>
      <c r="D649" s="127" t="s">
        <v>1314</v>
      </c>
      <c r="E649" s="210">
        <v>42342</v>
      </c>
      <c r="F649" s="85" t="s">
        <v>1315</v>
      </c>
      <c r="G649" s="107">
        <v>42350</v>
      </c>
      <c r="H649" s="107">
        <v>42350</v>
      </c>
      <c r="I649" s="122" t="s">
        <v>1316</v>
      </c>
      <c r="J649" s="81" t="s">
        <v>378</v>
      </c>
      <c r="K649" s="94"/>
      <c r="L649" s="94">
        <v>54.01</v>
      </c>
      <c r="M649" s="174"/>
    </row>
    <row r="650" spans="1:13" ht="76.5">
      <c r="A650" s="128" t="s">
        <v>156</v>
      </c>
      <c r="B650" s="129" t="s">
        <v>157</v>
      </c>
      <c r="C650" s="53" t="s">
        <v>158</v>
      </c>
      <c r="D650" s="127" t="s">
        <v>1314</v>
      </c>
      <c r="E650" s="210">
        <v>42342</v>
      </c>
      <c r="F650" s="85" t="s">
        <v>1315</v>
      </c>
      <c r="G650" s="107">
        <v>42350</v>
      </c>
      <c r="H650" s="107">
        <v>42350</v>
      </c>
      <c r="I650" s="122" t="s">
        <v>1316</v>
      </c>
      <c r="J650" s="81" t="s">
        <v>378</v>
      </c>
      <c r="K650" s="94"/>
      <c r="L650" s="94">
        <v>54.01</v>
      </c>
      <c r="M650" s="174"/>
    </row>
    <row r="651" spans="1:13" ht="76.5">
      <c r="A651" s="128" t="s">
        <v>146</v>
      </c>
      <c r="B651" s="129" t="s">
        <v>147</v>
      </c>
      <c r="C651" s="53" t="s">
        <v>148</v>
      </c>
      <c r="D651" s="127" t="s">
        <v>1314</v>
      </c>
      <c r="E651" s="210">
        <v>42342</v>
      </c>
      <c r="F651" s="85" t="s">
        <v>1315</v>
      </c>
      <c r="G651" s="107">
        <v>42350</v>
      </c>
      <c r="H651" s="107">
        <v>42350</v>
      </c>
      <c r="I651" s="122" t="s">
        <v>1316</v>
      </c>
      <c r="J651" s="81" t="s">
        <v>378</v>
      </c>
      <c r="K651" s="94"/>
      <c r="L651" s="94">
        <v>54.01</v>
      </c>
      <c r="M651" s="174"/>
    </row>
    <row r="652" spans="1:13" ht="25.5">
      <c r="A652" s="128" t="s">
        <v>1317</v>
      </c>
      <c r="B652" s="129" t="s">
        <v>1318</v>
      </c>
      <c r="C652" s="53" t="s">
        <v>1319</v>
      </c>
      <c r="D652" s="127" t="s">
        <v>1320</v>
      </c>
      <c r="E652" s="210">
        <v>42345</v>
      </c>
      <c r="F652" s="85" t="s">
        <v>1321</v>
      </c>
      <c r="G652" s="107">
        <v>42347</v>
      </c>
      <c r="H652" s="107">
        <v>42347</v>
      </c>
      <c r="I652" s="122" t="s">
        <v>1322</v>
      </c>
      <c r="J652" s="81" t="s">
        <v>579</v>
      </c>
      <c r="K652" s="94"/>
      <c r="L652" s="94">
        <v>17.52</v>
      </c>
      <c r="M652" s="174"/>
    </row>
    <row r="653" spans="1:13" ht="76.5">
      <c r="A653" s="128" t="s">
        <v>837</v>
      </c>
      <c r="B653" s="129" t="s">
        <v>838</v>
      </c>
      <c r="C653" s="53" t="s">
        <v>839</v>
      </c>
      <c r="D653" s="127" t="s">
        <v>1323</v>
      </c>
      <c r="E653" s="210">
        <v>42347</v>
      </c>
      <c r="F653" s="85" t="s">
        <v>1324</v>
      </c>
      <c r="G653" s="107">
        <v>42350</v>
      </c>
      <c r="H653" s="107">
        <v>42350</v>
      </c>
      <c r="I653" s="122" t="s">
        <v>1325</v>
      </c>
      <c r="J653" s="81" t="s">
        <v>378</v>
      </c>
      <c r="K653" s="94"/>
      <c r="L653" s="94">
        <v>54.01</v>
      </c>
      <c r="M653" s="174"/>
    </row>
    <row r="654" spans="1:13" ht="76.5">
      <c r="A654" s="128" t="s">
        <v>1326</v>
      </c>
      <c r="B654" s="129" t="s">
        <v>220</v>
      </c>
      <c r="C654" s="53" t="s">
        <v>1327</v>
      </c>
      <c r="D654" s="127" t="s">
        <v>1323</v>
      </c>
      <c r="E654" s="210">
        <v>42347</v>
      </c>
      <c r="F654" s="85" t="s">
        <v>1324</v>
      </c>
      <c r="G654" s="107">
        <v>42350</v>
      </c>
      <c r="H654" s="107">
        <v>42350</v>
      </c>
      <c r="I654" s="122" t="s">
        <v>1325</v>
      </c>
      <c r="J654" s="81" t="s">
        <v>378</v>
      </c>
      <c r="K654" s="94"/>
      <c r="L654" s="94">
        <v>54.01</v>
      </c>
      <c r="M654" s="174"/>
    </row>
    <row r="655" spans="1:13" ht="76.5">
      <c r="A655" s="128" t="s">
        <v>558</v>
      </c>
      <c r="B655" s="129" t="s">
        <v>559</v>
      </c>
      <c r="C655" s="53" t="s">
        <v>560</v>
      </c>
      <c r="D655" s="127" t="s">
        <v>1323</v>
      </c>
      <c r="E655" s="210">
        <v>42347</v>
      </c>
      <c r="F655" s="85" t="s">
        <v>1324</v>
      </c>
      <c r="G655" s="107">
        <v>42350</v>
      </c>
      <c r="H655" s="107">
        <v>42350</v>
      </c>
      <c r="I655" s="122" t="s">
        <v>1325</v>
      </c>
      <c r="J655" s="81" t="s">
        <v>378</v>
      </c>
      <c r="K655" s="94"/>
      <c r="L655" s="94">
        <v>54.01</v>
      </c>
      <c r="M655" s="174"/>
    </row>
    <row r="656" spans="1:13" ht="76.5">
      <c r="A656" s="128" t="s">
        <v>1216</v>
      </c>
      <c r="B656" s="129" t="s">
        <v>154</v>
      </c>
      <c r="C656" s="53" t="s">
        <v>1328</v>
      </c>
      <c r="D656" s="127" t="s">
        <v>1323</v>
      </c>
      <c r="E656" s="210">
        <v>42347</v>
      </c>
      <c r="F656" s="85" t="s">
        <v>1324</v>
      </c>
      <c r="G656" s="107">
        <v>42350</v>
      </c>
      <c r="H656" s="107">
        <v>42350</v>
      </c>
      <c r="I656" s="122" t="s">
        <v>1325</v>
      </c>
      <c r="J656" s="81" t="s">
        <v>378</v>
      </c>
      <c r="K656" s="94"/>
      <c r="L656" s="94">
        <v>54.01</v>
      </c>
      <c r="M656" s="174"/>
    </row>
    <row r="657" spans="1:13" ht="25.5">
      <c r="A657" s="128" t="s">
        <v>332</v>
      </c>
      <c r="B657" s="129" t="s">
        <v>1329</v>
      </c>
      <c r="C657" s="53" t="s">
        <v>287</v>
      </c>
      <c r="D657" s="127" t="s">
        <v>1330</v>
      </c>
      <c r="E657" s="210">
        <v>42347</v>
      </c>
      <c r="F657" s="85" t="s">
        <v>288</v>
      </c>
      <c r="G657" s="107">
        <v>42349</v>
      </c>
      <c r="H657" s="107">
        <v>42349</v>
      </c>
      <c r="I657" s="122" t="s">
        <v>1331</v>
      </c>
      <c r="J657" s="81" t="s">
        <v>579</v>
      </c>
      <c r="K657" s="94"/>
      <c r="L657" s="94">
        <v>17.52</v>
      </c>
      <c r="M657" s="174"/>
    </row>
    <row r="658" spans="1:13" ht="25.5">
      <c r="A658" s="128" t="s">
        <v>332</v>
      </c>
      <c r="B658" s="129" t="s">
        <v>1329</v>
      </c>
      <c r="C658" s="53" t="s">
        <v>287</v>
      </c>
      <c r="D658" s="127" t="s">
        <v>1330</v>
      </c>
      <c r="E658" s="210">
        <v>42347</v>
      </c>
      <c r="F658" s="85" t="s">
        <v>288</v>
      </c>
      <c r="G658" s="107">
        <v>42354</v>
      </c>
      <c r="H658" s="107">
        <v>42354</v>
      </c>
      <c r="I658" s="122" t="s">
        <v>1331</v>
      </c>
      <c r="J658" s="81" t="s">
        <v>579</v>
      </c>
      <c r="K658" s="94"/>
      <c r="L658" s="94">
        <v>17.52</v>
      </c>
      <c r="M658" s="174"/>
    </row>
    <row r="659" spans="1:13" ht="63.75">
      <c r="A659" s="128" t="s">
        <v>127</v>
      </c>
      <c r="B659" s="129" t="s">
        <v>128</v>
      </c>
      <c r="C659" s="53" t="s">
        <v>129</v>
      </c>
      <c r="D659" s="127" t="s">
        <v>1332</v>
      </c>
      <c r="E659" s="210">
        <v>42348</v>
      </c>
      <c r="F659" s="85" t="s">
        <v>288</v>
      </c>
      <c r="G659" s="107">
        <v>42349</v>
      </c>
      <c r="H659" s="107">
        <v>42349</v>
      </c>
      <c r="I659" s="122" t="s">
        <v>1333</v>
      </c>
      <c r="J659" s="81" t="s">
        <v>579</v>
      </c>
      <c r="K659" s="94"/>
      <c r="L659" s="94">
        <v>17.52</v>
      </c>
      <c r="M659" s="174"/>
    </row>
    <row r="660" spans="1:13" ht="63.75">
      <c r="A660" s="128" t="s">
        <v>511</v>
      </c>
      <c r="B660" s="129" t="s">
        <v>512</v>
      </c>
      <c r="C660" s="53" t="s">
        <v>513</v>
      </c>
      <c r="D660" s="127" t="s">
        <v>1332</v>
      </c>
      <c r="E660" s="210">
        <v>42348</v>
      </c>
      <c r="F660" s="85" t="s">
        <v>288</v>
      </c>
      <c r="G660" s="107">
        <v>42349</v>
      </c>
      <c r="H660" s="107">
        <v>42349</v>
      </c>
      <c r="I660" s="122" t="s">
        <v>1333</v>
      </c>
      <c r="J660" s="81" t="s">
        <v>579</v>
      </c>
      <c r="K660" s="94"/>
      <c r="L660" s="94">
        <v>17.52</v>
      </c>
      <c r="M660" s="174"/>
    </row>
    <row r="661" spans="1:13" ht="38.25">
      <c r="A661" s="128" t="s">
        <v>1334</v>
      </c>
      <c r="B661" s="129" t="s">
        <v>1335</v>
      </c>
      <c r="C661" s="53" t="s">
        <v>1336</v>
      </c>
      <c r="D661" s="127" t="s">
        <v>1337</v>
      </c>
      <c r="E661" s="210">
        <v>42348</v>
      </c>
      <c r="F661" s="85" t="s">
        <v>1304</v>
      </c>
      <c r="G661" s="107">
        <v>42349</v>
      </c>
      <c r="H661" s="107">
        <v>42349</v>
      </c>
      <c r="I661" s="122" t="s">
        <v>1338</v>
      </c>
      <c r="J661" s="81" t="s">
        <v>579</v>
      </c>
      <c r="K661" s="94"/>
      <c r="L661" s="94">
        <v>17.52</v>
      </c>
      <c r="M661" s="174"/>
    </row>
    <row r="662" spans="1:13" ht="89.25">
      <c r="A662" s="128" t="s">
        <v>127</v>
      </c>
      <c r="B662" s="129" t="s">
        <v>128</v>
      </c>
      <c r="C662" s="53" t="s">
        <v>129</v>
      </c>
      <c r="D662" s="127" t="s">
        <v>1339</v>
      </c>
      <c r="E662" s="210">
        <v>42366</v>
      </c>
      <c r="F662" s="85" t="s">
        <v>18</v>
      </c>
      <c r="G662" s="107">
        <v>42381</v>
      </c>
      <c r="H662" s="107">
        <v>42384</v>
      </c>
      <c r="I662" s="85" t="s">
        <v>1340</v>
      </c>
      <c r="J662" s="81" t="s">
        <v>1341</v>
      </c>
      <c r="K662" s="94">
        <v>393.92</v>
      </c>
      <c r="L662" s="94">
        <v>179.55</v>
      </c>
      <c r="M662" s="174"/>
    </row>
    <row r="663" spans="1:13">
      <c r="B663" s="31"/>
      <c r="C663" s="31"/>
      <c r="D663" s="43"/>
      <c r="F663" s="99"/>
      <c r="G663" s="100"/>
      <c r="H663" s="100"/>
      <c r="I663" s="101"/>
      <c r="J663" s="239" t="s">
        <v>1342</v>
      </c>
      <c r="K663" s="234">
        <f>SUM(K13:K662)</f>
        <v>15195.800000000001</v>
      </c>
      <c r="L663" s="234">
        <f>SUM(L12:L662)</f>
        <v>35459.559999999961</v>
      </c>
      <c r="M663" s="106"/>
    </row>
    <row r="664" spans="1:13">
      <c r="B664" s="31"/>
      <c r="C664" s="31"/>
      <c r="D664" s="43"/>
      <c r="F664" s="99"/>
      <c r="G664" s="100"/>
      <c r="H664" s="100"/>
      <c r="I664" s="101"/>
      <c r="J664" s="239"/>
      <c r="K664" s="235"/>
      <c r="L664" s="235"/>
      <c r="M664" s="106"/>
    </row>
  </sheetData>
  <mergeCells count="109">
    <mergeCell ref="M66:M67"/>
    <mergeCell ref="D69:D72"/>
    <mergeCell ref="D21:D25"/>
    <mergeCell ref="D26:D30"/>
    <mergeCell ref="D31:D34"/>
    <mergeCell ref="D35:D36"/>
    <mergeCell ref="M35:M36"/>
    <mergeCell ref="M37:M38"/>
    <mergeCell ref="A9:M9"/>
    <mergeCell ref="A16:A19"/>
    <mergeCell ref="F16:F19"/>
    <mergeCell ref="L16:L19"/>
    <mergeCell ref="D18:D19"/>
    <mergeCell ref="E18:E19"/>
    <mergeCell ref="D73:D76"/>
    <mergeCell ref="D77:D79"/>
    <mergeCell ref="D80:D83"/>
    <mergeCell ref="D88:D90"/>
    <mergeCell ref="E88:E90"/>
    <mergeCell ref="D91:D93"/>
    <mergeCell ref="E91:E93"/>
    <mergeCell ref="D41:D44"/>
    <mergeCell ref="D46:D48"/>
    <mergeCell ref="D62:D65"/>
    <mergeCell ref="D66:D67"/>
    <mergeCell ref="M103:M106"/>
    <mergeCell ref="D107:D109"/>
    <mergeCell ref="E107:E109"/>
    <mergeCell ref="M107:M109"/>
    <mergeCell ref="F91:F93"/>
    <mergeCell ref="G91:G93"/>
    <mergeCell ref="H91:H93"/>
    <mergeCell ref="M91:M93"/>
    <mergeCell ref="D96:D97"/>
    <mergeCell ref="E96:E97"/>
    <mergeCell ref="F96:F97"/>
    <mergeCell ref="G96:G97"/>
    <mergeCell ref="H96:H97"/>
    <mergeCell ref="M96:M97"/>
    <mergeCell ref="A114:A118"/>
    <mergeCell ref="D114:D120"/>
    <mergeCell ref="E114:E120"/>
    <mergeCell ref="F114:F120"/>
    <mergeCell ref="I114:I120"/>
    <mergeCell ref="L114:L118"/>
    <mergeCell ref="A119:A120"/>
    <mergeCell ref="L119:L120"/>
    <mergeCell ref="D98:D102"/>
    <mergeCell ref="E98:E102"/>
    <mergeCell ref="D103:D106"/>
    <mergeCell ref="E103:E106"/>
    <mergeCell ref="D124:D125"/>
    <mergeCell ref="D136:D139"/>
    <mergeCell ref="E136:E139"/>
    <mergeCell ref="M136:M139"/>
    <mergeCell ref="D141:D142"/>
    <mergeCell ref="E141:E142"/>
    <mergeCell ref="F141:F142"/>
    <mergeCell ref="G141:G142"/>
    <mergeCell ref="H141:H142"/>
    <mergeCell ref="M141:M142"/>
    <mergeCell ref="F164:F165"/>
    <mergeCell ref="G164:G165"/>
    <mergeCell ref="H164:H165"/>
    <mergeCell ref="D166:D167"/>
    <mergeCell ref="D168:D172"/>
    <mergeCell ref="D173:D174"/>
    <mergeCell ref="D143:D156"/>
    <mergeCell ref="D157:D159"/>
    <mergeCell ref="D160:D161"/>
    <mergeCell ref="D162:D163"/>
    <mergeCell ref="D164:D165"/>
    <mergeCell ref="E164:E165"/>
    <mergeCell ref="D214:D217"/>
    <mergeCell ref="E214:E217"/>
    <mergeCell ref="F214:F217"/>
    <mergeCell ref="G214:G217"/>
    <mergeCell ref="H214:H217"/>
    <mergeCell ref="M214:M217"/>
    <mergeCell ref="D178:D180"/>
    <mergeCell ref="D181:D183"/>
    <mergeCell ref="D185:D186"/>
    <mergeCell ref="E185:E186"/>
    <mergeCell ref="F185:F186"/>
    <mergeCell ref="G185:G186"/>
    <mergeCell ref="K663:K664"/>
    <mergeCell ref="L663:L664"/>
    <mergeCell ref="A1:M7"/>
    <mergeCell ref="D239:D241"/>
    <mergeCell ref="D242:D247"/>
    <mergeCell ref="D248:D251"/>
    <mergeCell ref="D257:D258"/>
    <mergeCell ref="D260:D261"/>
    <mergeCell ref="J663:J664"/>
    <mergeCell ref="D227:D228"/>
    <mergeCell ref="D229:D230"/>
    <mergeCell ref="D231:D232"/>
    <mergeCell ref="D233:D234"/>
    <mergeCell ref="D235:D236"/>
    <mergeCell ref="D237:D238"/>
    <mergeCell ref="D218:D219"/>
    <mergeCell ref="E218:E219"/>
    <mergeCell ref="F218:F219"/>
    <mergeCell ref="G218:G219"/>
    <mergeCell ref="H218:H219"/>
    <mergeCell ref="M218:M219"/>
    <mergeCell ref="H185:H186"/>
    <mergeCell ref="M185:M186"/>
    <mergeCell ref="D188:D191"/>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dimension ref="A1:U128"/>
  <sheetViews>
    <sheetView tabSelected="1" zoomScaleNormal="100" workbookViewId="0">
      <selection activeCell="C151" sqref="C151"/>
    </sheetView>
  </sheetViews>
  <sheetFormatPr defaultRowHeight="12.75"/>
  <cols>
    <col min="1" max="1" width="42.85546875" style="63"/>
    <col min="2" max="2" width="18.42578125" style="64"/>
    <col min="3" max="4" width="21.140625" style="64"/>
    <col min="5" max="5" width="18.85546875" style="148"/>
    <col min="6" max="6" width="34.42578125" style="65"/>
    <col min="7" max="7" width="17.85546875" style="156"/>
    <col min="8" max="8" width="16.42578125" style="64"/>
    <col min="9" max="9" width="58.85546875" style="66" customWidth="1"/>
    <col min="10" max="10" width="19.5703125" style="64"/>
    <col min="11" max="12" width="20.42578125" style="67"/>
    <col min="13" max="13" width="42.140625" style="54"/>
    <col min="14" max="18" width="11.5703125" style="68"/>
    <col min="19" max="1025" width="11.5703125"/>
  </cols>
  <sheetData>
    <row r="1" spans="1:13" ht="91.5" customHeight="1">
      <c r="A1" s="248"/>
      <c r="B1" s="249"/>
      <c r="C1" s="249"/>
      <c r="D1" s="249"/>
      <c r="E1" s="249"/>
      <c r="F1" s="249"/>
      <c r="G1" s="249"/>
      <c r="H1" s="249"/>
      <c r="I1" s="249"/>
      <c r="J1" s="249"/>
      <c r="K1" s="249"/>
      <c r="L1" s="249"/>
      <c r="M1" s="250"/>
    </row>
    <row r="2" spans="1:13" ht="18.75">
      <c r="A2" s="247" t="s">
        <v>0</v>
      </c>
      <c r="B2" s="247"/>
      <c r="C2" s="247"/>
      <c r="D2" s="247"/>
      <c r="E2" s="247"/>
      <c r="F2" s="247"/>
      <c r="G2" s="247"/>
      <c r="H2" s="247"/>
      <c r="I2" s="247"/>
      <c r="J2" s="247"/>
      <c r="K2" s="247"/>
      <c r="L2" s="247"/>
      <c r="M2" s="247"/>
    </row>
    <row r="3" spans="1:13">
      <c r="A3" s="69"/>
      <c r="B3" s="37"/>
      <c r="C3" s="37"/>
      <c r="D3" s="37"/>
      <c r="E3" s="144"/>
      <c r="F3" s="70"/>
      <c r="G3" s="149"/>
      <c r="H3" s="37"/>
      <c r="I3" s="71"/>
      <c r="J3" s="37"/>
      <c r="K3" s="72"/>
      <c r="L3" s="72"/>
      <c r="M3" s="39"/>
    </row>
    <row r="4" spans="1:13" ht="31.5">
      <c r="A4" s="197" t="s">
        <v>1</v>
      </c>
      <c r="B4" s="197" t="s">
        <v>2</v>
      </c>
      <c r="C4" s="197" t="s">
        <v>3</v>
      </c>
      <c r="D4" s="197" t="s">
        <v>4</v>
      </c>
      <c r="E4" s="198" t="s">
        <v>5</v>
      </c>
      <c r="F4" s="199" t="s">
        <v>6</v>
      </c>
      <c r="G4" s="200" t="s">
        <v>7</v>
      </c>
      <c r="H4" s="197" t="s">
        <v>8</v>
      </c>
      <c r="I4" s="201" t="s">
        <v>9</v>
      </c>
      <c r="J4" s="197" t="s">
        <v>10</v>
      </c>
      <c r="K4" s="202" t="s">
        <v>11</v>
      </c>
      <c r="L4" s="202" t="s">
        <v>12</v>
      </c>
      <c r="M4" s="197" t="s">
        <v>13</v>
      </c>
    </row>
    <row r="5" spans="1:13" ht="38.25">
      <c r="A5" s="73" t="s">
        <v>14</v>
      </c>
      <c r="B5" s="74" t="s">
        <v>15</v>
      </c>
      <c r="C5" s="74" t="s">
        <v>16</v>
      </c>
      <c r="D5" s="74" t="s">
        <v>17</v>
      </c>
      <c r="E5" s="145">
        <v>42373</v>
      </c>
      <c r="F5" s="75" t="s">
        <v>18</v>
      </c>
      <c r="G5" s="150">
        <v>42376</v>
      </c>
      <c r="H5" s="145">
        <v>42377</v>
      </c>
      <c r="I5" s="165" t="s">
        <v>1356</v>
      </c>
      <c r="J5" s="162" t="s">
        <v>19</v>
      </c>
      <c r="K5" s="76">
        <v>604.91999999999996</v>
      </c>
      <c r="L5" s="77">
        <v>71.53</v>
      </c>
      <c r="M5" s="78"/>
    </row>
    <row r="6" spans="1:13">
      <c r="A6" s="79" t="s">
        <v>20</v>
      </c>
      <c r="B6" s="80" t="s">
        <v>21</v>
      </c>
      <c r="C6" s="80" t="s">
        <v>22</v>
      </c>
      <c r="D6" s="81" t="s">
        <v>23</v>
      </c>
      <c r="E6" s="146">
        <v>42377</v>
      </c>
      <c r="F6" s="49" t="s">
        <v>24</v>
      </c>
      <c r="G6" s="151">
        <v>42381</v>
      </c>
      <c r="H6" s="159">
        <v>42381</v>
      </c>
      <c r="I6" s="57" t="s">
        <v>1357</v>
      </c>
      <c r="J6" s="133" t="s">
        <v>25</v>
      </c>
      <c r="K6" s="84"/>
      <c r="L6" s="84">
        <v>17.52</v>
      </c>
      <c r="M6" s="85"/>
    </row>
    <row r="7" spans="1:13">
      <c r="A7" s="79" t="s">
        <v>26</v>
      </c>
      <c r="B7" s="80" t="s">
        <v>27</v>
      </c>
      <c r="C7" s="80" t="s">
        <v>28</v>
      </c>
      <c r="D7" s="81" t="s">
        <v>23</v>
      </c>
      <c r="E7" s="146">
        <v>42377</v>
      </c>
      <c r="F7" s="49" t="s">
        <v>24</v>
      </c>
      <c r="G7" s="151">
        <v>42381</v>
      </c>
      <c r="H7" s="159">
        <v>42381</v>
      </c>
      <c r="I7" s="57" t="s">
        <v>1358</v>
      </c>
      <c r="J7" s="133" t="s">
        <v>25</v>
      </c>
      <c r="K7" s="84"/>
      <c r="L7" s="84">
        <v>17.52</v>
      </c>
      <c r="M7" s="85"/>
    </row>
    <row r="8" spans="1:13" ht="38.25">
      <c r="A8" s="73" t="s">
        <v>326</v>
      </c>
      <c r="B8" s="74" t="s">
        <v>29</v>
      </c>
      <c r="C8" s="74" t="s">
        <v>30</v>
      </c>
      <c r="D8" s="74" t="s">
        <v>31</v>
      </c>
      <c r="E8" s="145">
        <v>42381</v>
      </c>
      <c r="F8" s="75" t="s">
        <v>32</v>
      </c>
      <c r="G8" s="150">
        <v>42394</v>
      </c>
      <c r="H8" s="145">
        <v>42398</v>
      </c>
      <c r="I8" s="165" t="s">
        <v>1359</v>
      </c>
      <c r="J8" s="163" t="s">
        <v>33</v>
      </c>
      <c r="K8" s="76">
        <v>643.75</v>
      </c>
      <c r="L8" s="76">
        <v>233.56</v>
      </c>
      <c r="M8" s="78"/>
    </row>
    <row r="9" spans="1:13" ht="38.25">
      <c r="A9" s="73" t="s">
        <v>327</v>
      </c>
      <c r="B9" s="74" t="s">
        <v>34</v>
      </c>
      <c r="C9" s="74" t="s">
        <v>35</v>
      </c>
      <c r="D9" s="74" t="s">
        <v>31</v>
      </c>
      <c r="E9" s="145">
        <v>42381</v>
      </c>
      <c r="F9" s="75" t="s">
        <v>32</v>
      </c>
      <c r="G9" s="150">
        <v>42394</v>
      </c>
      <c r="H9" s="145">
        <v>42398</v>
      </c>
      <c r="I9" s="165" t="s">
        <v>1344</v>
      </c>
      <c r="J9" s="163" t="s">
        <v>33</v>
      </c>
      <c r="K9" s="76">
        <v>643.75</v>
      </c>
      <c r="L9" s="76">
        <v>233.56</v>
      </c>
      <c r="M9" s="78"/>
    </row>
    <row r="10" spans="1:13" ht="25.5">
      <c r="A10" s="87" t="s">
        <v>36</v>
      </c>
      <c r="B10" s="80" t="s">
        <v>37</v>
      </c>
      <c r="C10" s="80" t="s">
        <v>38</v>
      </c>
      <c r="D10" s="80" t="s">
        <v>39</v>
      </c>
      <c r="E10" s="146">
        <v>42387</v>
      </c>
      <c r="F10" s="49" t="s">
        <v>40</v>
      </c>
      <c r="G10" s="152">
        <v>42391</v>
      </c>
      <c r="H10" s="146">
        <v>42391</v>
      </c>
      <c r="I10" s="57" t="s">
        <v>1345</v>
      </c>
      <c r="J10" s="133"/>
      <c r="K10" s="84"/>
      <c r="L10" s="84">
        <v>28.78</v>
      </c>
      <c r="M10" s="85"/>
    </row>
    <row r="11" spans="1:13" ht="25.5">
      <c r="A11" s="73" t="s">
        <v>328</v>
      </c>
      <c r="B11" s="74" t="s">
        <v>41</v>
      </c>
      <c r="C11" s="74" t="s">
        <v>42</v>
      </c>
      <c r="D11" s="74" t="s">
        <v>43</v>
      </c>
      <c r="E11" s="145">
        <v>42387</v>
      </c>
      <c r="F11" s="75" t="s">
        <v>44</v>
      </c>
      <c r="G11" s="150">
        <v>42391</v>
      </c>
      <c r="H11" s="145">
        <v>42391</v>
      </c>
      <c r="I11" s="165" t="s">
        <v>1346</v>
      </c>
      <c r="J11" s="163" t="s">
        <v>25</v>
      </c>
      <c r="K11" s="76">
        <v>1199.3699999999999</v>
      </c>
      <c r="L11" s="76">
        <v>17.52</v>
      </c>
      <c r="M11" s="78"/>
    </row>
    <row r="12" spans="1:13" ht="25.5">
      <c r="A12" s="73" t="s">
        <v>45</v>
      </c>
      <c r="B12" s="74" t="s">
        <v>46</v>
      </c>
      <c r="C12" s="74" t="s">
        <v>47</v>
      </c>
      <c r="D12" s="74" t="s">
        <v>43</v>
      </c>
      <c r="E12" s="145">
        <v>42387</v>
      </c>
      <c r="F12" s="75" t="s">
        <v>48</v>
      </c>
      <c r="G12" s="150">
        <v>42391</v>
      </c>
      <c r="H12" s="145">
        <v>42391</v>
      </c>
      <c r="I12" s="165" t="s">
        <v>1346</v>
      </c>
      <c r="J12" s="163" t="s">
        <v>25</v>
      </c>
      <c r="K12" s="76">
        <v>663.92</v>
      </c>
      <c r="L12" s="76">
        <v>17.52</v>
      </c>
      <c r="M12" s="78"/>
    </row>
    <row r="13" spans="1:13" ht="25.5">
      <c r="A13" s="79" t="s">
        <v>49</v>
      </c>
      <c r="B13" s="80" t="s">
        <v>50</v>
      </c>
      <c r="C13" s="80" t="s">
        <v>51</v>
      </c>
      <c r="D13" s="80" t="s">
        <v>52</v>
      </c>
      <c r="E13" s="146">
        <v>42022</v>
      </c>
      <c r="F13" s="49" t="s">
        <v>53</v>
      </c>
      <c r="G13" s="152">
        <v>42389</v>
      </c>
      <c r="H13" s="146">
        <v>42389</v>
      </c>
      <c r="I13" s="57" t="s">
        <v>1346</v>
      </c>
      <c r="J13" s="133" t="s">
        <v>25</v>
      </c>
      <c r="K13" s="84"/>
      <c r="L13" s="84">
        <v>17.52</v>
      </c>
      <c r="M13" s="85"/>
    </row>
    <row r="14" spans="1:13" ht="25.5">
      <c r="A14" s="88" t="s">
        <v>54</v>
      </c>
      <c r="B14" s="81" t="s">
        <v>55</v>
      </c>
      <c r="C14" s="81" t="s">
        <v>56</v>
      </c>
      <c r="D14" s="80" t="s">
        <v>52</v>
      </c>
      <c r="E14" s="146">
        <v>42022</v>
      </c>
      <c r="F14" s="49" t="s">
        <v>57</v>
      </c>
      <c r="G14" s="152">
        <v>42389</v>
      </c>
      <c r="H14" s="146">
        <v>42389</v>
      </c>
      <c r="I14" s="57" t="s">
        <v>1346</v>
      </c>
      <c r="J14" s="133" t="s">
        <v>25</v>
      </c>
      <c r="K14" s="84"/>
      <c r="L14" s="84">
        <v>17.52</v>
      </c>
      <c r="M14" s="85"/>
    </row>
    <row r="15" spans="1:13" ht="25.5">
      <c r="A15" s="79" t="s">
        <v>58</v>
      </c>
      <c r="B15" s="80" t="s">
        <v>59</v>
      </c>
      <c r="C15" s="80" t="s">
        <v>60</v>
      </c>
      <c r="D15" s="80" t="s">
        <v>52</v>
      </c>
      <c r="E15" s="146">
        <v>42022</v>
      </c>
      <c r="F15" s="49" t="s">
        <v>61</v>
      </c>
      <c r="G15" s="152">
        <v>42389</v>
      </c>
      <c r="H15" s="146">
        <v>42389</v>
      </c>
      <c r="I15" s="57" t="s">
        <v>1346</v>
      </c>
      <c r="J15" s="133" t="s">
        <v>25</v>
      </c>
      <c r="K15" s="84"/>
      <c r="L15" s="84">
        <v>17.52</v>
      </c>
      <c r="M15" s="85"/>
    </row>
    <row r="16" spans="1:13" ht="25.5">
      <c r="A16" s="79" t="s">
        <v>62</v>
      </c>
      <c r="B16" s="80" t="s">
        <v>63</v>
      </c>
      <c r="C16" s="80" t="s">
        <v>64</v>
      </c>
      <c r="D16" s="80" t="s">
        <v>52</v>
      </c>
      <c r="E16" s="146">
        <v>42022</v>
      </c>
      <c r="F16" s="85" t="s">
        <v>65</v>
      </c>
      <c r="G16" s="152">
        <v>42389</v>
      </c>
      <c r="H16" s="146">
        <v>42389</v>
      </c>
      <c r="I16" s="57" t="s">
        <v>1346</v>
      </c>
      <c r="J16" s="133" t="s">
        <v>25</v>
      </c>
      <c r="K16" s="84"/>
      <c r="L16" s="84">
        <v>17.52</v>
      </c>
      <c r="M16" s="85"/>
    </row>
    <row r="17" spans="1:13" ht="25.5">
      <c r="A17" s="79" t="s">
        <v>66</v>
      </c>
      <c r="B17" s="80" t="s">
        <v>67</v>
      </c>
      <c r="C17" s="80" t="s">
        <v>68</v>
      </c>
      <c r="D17" s="80" t="s">
        <v>52</v>
      </c>
      <c r="E17" s="146">
        <v>42022</v>
      </c>
      <c r="F17" s="85" t="s">
        <v>65</v>
      </c>
      <c r="G17" s="152">
        <v>42389</v>
      </c>
      <c r="H17" s="146">
        <v>42389</v>
      </c>
      <c r="I17" s="57" t="s">
        <v>1346</v>
      </c>
      <c r="J17" s="133" t="s">
        <v>25</v>
      </c>
      <c r="K17" s="84"/>
      <c r="L17" s="84">
        <v>17.52</v>
      </c>
      <c r="M17" s="85"/>
    </row>
    <row r="18" spans="1:13" ht="25.5">
      <c r="A18" s="88" t="s">
        <v>329</v>
      </c>
      <c r="B18" s="80" t="s">
        <v>69</v>
      </c>
      <c r="C18" s="80" t="s">
        <v>70</v>
      </c>
      <c r="D18" s="80" t="s">
        <v>52</v>
      </c>
      <c r="E18" s="146">
        <v>42022</v>
      </c>
      <c r="F18" s="49" t="s">
        <v>71</v>
      </c>
      <c r="G18" s="152">
        <v>42389</v>
      </c>
      <c r="H18" s="146">
        <v>42389</v>
      </c>
      <c r="I18" s="57" t="s">
        <v>1346</v>
      </c>
      <c r="J18" s="133" t="s">
        <v>25</v>
      </c>
      <c r="K18" s="84"/>
      <c r="L18" s="84">
        <v>17.52</v>
      </c>
      <c r="M18" s="85"/>
    </row>
    <row r="19" spans="1:13" ht="25.5">
      <c r="A19" s="87" t="s">
        <v>72</v>
      </c>
      <c r="B19" s="80" t="s">
        <v>73</v>
      </c>
      <c r="C19" s="80" t="s">
        <v>74</v>
      </c>
      <c r="D19" s="80" t="s">
        <v>52</v>
      </c>
      <c r="E19" s="146">
        <v>42022</v>
      </c>
      <c r="F19" s="49" t="s">
        <v>75</v>
      </c>
      <c r="G19" s="152">
        <v>42389</v>
      </c>
      <c r="H19" s="146">
        <v>42389</v>
      </c>
      <c r="I19" s="57" t="s">
        <v>1346</v>
      </c>
      <c r="J19" s="133" t="s">
        <v>25</v>
      </c>
      <c r="K19" s="84"/>
      <c r="L19" s="84">
        <v>17.52</v>
      </c>
      <c r="M19" s="85"/>
    </row>
    <row r="20" spans="1:13" ht="25.5">
      <c r="A20" s="168" t="s">
        <v>328</v>
      </c>
      <c r="B20" s="74" t="s">
        <v>41</v>
      </c>
      <c r="C20" s="74" t="s">
        <v>42</v>
      </c>
      <c r="D20" s="74" t="s">
        <v>1406</v>
      </c>
      <c r="E20" s="190">
        <v>42391</v>
      </c>
      <c r="F20" s="75" t="s">
        <v>44</v>
      </c>
      <c r="G20" s="190">
        <v>42417</v>
      </c>
      <c r="H20" s="190">
        <v>42419</v>
      </c>
      <c r="I20" s="165" t="s">
        <v>1407</v>
      </c>
      <c r="J20" s="191" t="s">
        <v>1408</v>
      </c>
      <c r="K20" s="192">
        <f>201.69+344.57</f>
        <v>546.26</v>
      </c>
      <c r="L20" s="181">
        <v>0</v>
      </c>
      <c r="M20" s="182"/>
    </row>
    <row r="21" spans="1:13" ht="25.5">
      <c r="A21" s="168" t="s">
        <v>45</v>
      </c>
      <c r="B21" s="74" t="s">
        <v>46</v>
      </c>
      <c r="C21" s="74" t="s">
        <v>47</v>
      </c>
      <c r="D21" s="74" t="s">
        <v>43</v>
      </c>
      <c r="E21" s="190">
        <v>42391</v>
      </c>
      <c r="F21" s="75" t="s">
        <v>48</v>
      </c>
      <c r="G21" s="190">
        <v>42417</v>
      </c>
      <c r="H21" s="190">
        <v>42419</v>
      </c>
      <c r="I21" s="165" t="s">
        <v>1407</v>
      </c>
      <c r="J21" s="191" t="s">
        <v>1408</v>
      </c>
      <c r="K21" s="192">
        <v>480.92</v>
      </c>
      <c r="L21" s="181">
        <v>0</v>
      </c>
      <c r="M21" s="182"/>
    </row>
    <row r="22" spans="1:13" ht="25.5">
      <c r="A22" s="168" t="s">
        <v>629</v>
      </c>
      <c r="B22" s="191" t="s">
        <v>630</v>
      </c>
      <c r="C22" s="191" t="s">
        <v>631</v>
      </c>
      <c r="D22" s="74" t="s">
        <v>43</v>
      </c>
      <c r="E22" s="190">
        <v>42391</v>
      </c>
      <c r="F22" s="75" t="s">
        <v>48</v>
      </c>
      <c r="G22" s="190">
        <v>42417</v>
      </c>
      <c r="H22" s="190">
        <v>42419</v>
      </c>
      <c r="I22" s="165" t="s">
        <v>1407</v>
      </c>
      <c r="J22" s="191" t="s">
        <v>1408</v>
      </c>
      <c r="K22" s="192">
        <v>443.92</v>
      </c>
      <c r="L22" s="181">
        <v>0</v>
      </c>
      <c r="M22" s="182"/>
    </row>
    <row r="23" spans="1:13" ht="25.5">
      <c r="A23" s="79" t="s">
        <v>330</v>
      </c>
      <c r="B23" s="80" t="s">
        <v>76</v>
      </c>
      <c r="C23" s="80" t="s">
        <v>77</v>
      </c>
      <c r="D23" s="80" t="s">
        <v>78</v>
      </c>
      <c r="E23" s="146">
        <v>42022</v>
      </c>
      <c r="F23" s="49" t="s">
        <v>315</v>
      </c>
      <c r="G23" s="152">
        <v>42390</v>
      </c>
      <c r="H23" s="146">
        <v>42390</v>
      </c>
      <c r="I23" s="57" t="s">
        <v>1346</v>
      </c>
      <c r="J23" s="133" t="s">
        <v>25</v>
      </c>
      <c r="K23" s="84"/>
      <c r="L23" s="84">
        <v>17.52</v>
      </c>
      <c r="M23" s="85"/>
    </row>
    <row r="24" spans="1:13" ht="25.5">
      <c r="A24" s="79" t="s">
        <v>331</v>
      </c>
      <c r="B24" s="80" t="s">
        <v>79</v>
      </c>
      <c r="C24" s="80" t="s">
        <v>80</v>
      </c>
      <c r="D24" s="80" t="s">
        <v>78</v>
      </c>
      <c r="E24" s="146">
        <v>42022</v>
      </c>
      <c r="F24" s="49" t="s">
        <v>316</v>
      </c>
      <c r="G24" s="152">
        <v>42390</v>
      </c>
      <c r="H24" s="146">
        <v>42390</v>
      </c>
      <c r="I24" s="57" t="s">
        <v>1346</v>
      </c>
      <c r="J24" s="133" t="s">
        <v>25</v>
      </c>
      <c r="K24" s="84"/>
      <c r="L24" s="84">
        <v>17.52</v>
      </c>
      <c r="M24" s="85"/>
    </row>
    <row r="25" spans="1:13" ht="25.5">
      <c r="A25" s="79" t="s">
        <v>81</v>
      </c>
      <c r="B25" s="80" t="s">
        <v>82</v>
      </c>
      <c r="C25" s="80" t="s">
        <v>83</v>
      </c>
      <c r="D25" s="80" t="s">
        <v>78</v>
      </c>
      <c r="E25" s="146">
        <v>42022</v>
      </c>
      <c r="F25" s="49" t="s">
        <v>317</v>
      </c>
      <c r="G25" s="152">
        <v>42390</v>
      </c>
      <c r="H25" s="146">
        <v>42390</v>
      </c>
      <c r="I25" s="57" t="s">
        <v>1346</v>
      </c>
      <c r="J25" s="133" t="s">
        <v>25</v>
      </c>
      <c r="K25" s="84"/>
      <c r="L25" s="84">
        <v>17.52</v>
      </c>
      <c r="M25" s="85"/>
    </row>
    <row r="26" spans="1:13" ht="25.5">
      <c r="A26" s="79" t="s">
        <v>84</v>
      </c>
      <c r="B26" s="80" t="s">
        <v>85</v>
      </c>
      <c r="C26" s="80" t="s">
        <v>86</v>
      </c>
      <c r="D26" s="80" t="s">
        <v>78</v>
      </c>
      <c r="E26" s="146">
        <v>42022</v>
      </c>
      <c r="F26" s="49" t="s">
        <v>317</v>
      </c>
      <c r="G26" s="152">
        <v>42390</v>
      </c>
      <c r="H26" s="146">
        <v>42390</v>
      </c>
      <c r="I26" s="57" t="s">
        <v>1346</v>
      </c>
      <c r="J26" s="133" t="s">
        <v>25</v>
      </c>
      <c r="K26" s="84"/>
      <c r="L26" s="84">
        <v>17.52</v>
      </c>
      <c r="M26" s="85"/>
    </row>
    <row r="27" spans="1:13" ht="25.5">
      <c r="A27" s="79" t="s">
        <v>87</v>
      </c>
      <c r="B27" s="89" t="s">
        <v>88</v>
      </c>
      <c r="C27" s="80" t="s">
        <v>89</v>
      </c>
      <c r="D27" s="80" t="s">
        <v>78</v>
      </c>
      <c r="E27" s="146">
        <v>42022</v>
      </c>
      <c r="F27" s="49" t="s">
        <v>315</v>
      </c>
      <c r="G27" s="152">
        <v>42390</v>
      </c>
      <c r="H27" s="146">
        <v>42390</v>
      </c>
      <c r="I27" s="57" t="s">
        <v>1346</v>
      </c>
      <c r="J27" s="133" t="s">
        <v>25</v>
      </c>
      <c r="K27" s="84"/>
      <c r="L27" s="84">
        <v>17.52</v>
      </c>
      <c r="M27" s="85"/>
    </row>
    <row r="28" spans="1:13" ht="25.5">
      <c r="A28" s="79" t="s">
        <v>90</v>
      </c>
      <c r="B28" s="89" t="s">
        <v>91</v>
      </c>
      <c r="C28" s="80" t="s">
        <v>92</v>
      </c>
      <c r="D28" s="80" t="s">
        <v>78</v>
      </c>
      <c r="E28" s="146">
        <v>42022</v>
      </c>
      <c r="F28" s="49" t="s">
        <v>315</v>
      </c>
      <c r="G28" s="152">
        <v>42390</v>
      </c>
      <c r="H28" s="146">
        <v>42390</v>
      </c>
      <c r="I28" s="57" t="s">
        <v>1346</v>
      </c>
      <c r="J28" s="133" t="s">
        <v>25</v>
      </c>
      <c r="K28" s="84"/>
      <c r="L28" s="84">
        <v>17.52</v>
      </c>
      <c r="M28" s="85"/>
    </row>
    <row r="29" spans="1:13" ht="25.5">
      <c r="A29" s="87" t="s">
        <v>93</v>
      </c>
      <c r="B29" s="80" t="s">
        <v>94</v>
      </c>
      <c r="C29" s="80" t="s">
        <v>95</v>
      </c>
      <c r="D29" s="80" t="s">
        <v>96</v>
      </c>
      <c r="E29" s="146">
        <v>42387</v>
      </c>
      <c r="F29" s="49" t="s">
        <v>97</v>
      </c>
      <c r="G29" s="152">
        <v>42390</v>
      </c>
      <c r="H29" s="146">
        <v>42391</v>
      </c>
      <c r="I29" s="57" t="s">
        <v>1346</v>
      </c>
      <c r="J29" s="164" t="s">
        <v>19</v>
      </c>
      <c r="K29" s="84"/>
      <c r="L29" s="84">
        <v>71.53</v>
      </c>
      <c r="M29" s="85"/>
    </row>
    <row r="30" spans="1:13" ht="25.5">
      <c r="A30" s="87" t="s">
        <v>98</v>
      </c>
      <c r="B30" s="80" t="s">
        <v>99</v>
      </c>
      <c r="C30" s="80" t="s">
        <v>100</v>
      </c>
      <c r="D30" s="80" t="s">
        <v>96</v>
      </c>
      <c r="E30" s="146">
        <v>42387</v>
      </c>
      <c r="F30" s="49" t="s">
        <v>101</v>
      </c>
      <c r="G30" s="152">
        <v>42390</v>
      </c>
      <c r="H30" s="146">
        <v>42391</v>
      </c>
      <c r="I30" s="57" t="s">
        <v>1346</v>
      </c>
      <c r="J30" s="164" t="s">
        <v>19</v>
      </c>
      <c r="K30" s="84"/>
      <c r="L30" s="84">
        <v>71.53</v>
      </c>
      <c r="M30" s="85"/>
    </row>
    <row r="31" spans="1:13" ht="25.5">
      <c r="A31" s="87" t="s">
        <v>102</v>
      </c>
      <c r="B31" s="80" t="s">
        <v>103</v>
      </c>
      <c r="C31" s="80" t="s">
        <v>104</v>
      </c>
      <c r="D31" s="80" t="s">
        <v>96</v>
      </c>
      <c r="E31" s="146">
        <v>42387</v>
      </c>
      <c r="F31" s="49" t="s">
        <v>105</v>
      </c>
      <c r="G31" s="152">
        <v>42390</v>
      </c>
      <c r="H31" s="146">
        <v>42391</v>
      </c>
      <c r="I31" s="57" t="s">
        <v>1346</v>
      </c>
      <c r="J31" s="164" t="s">
        <v>19</v>
      </c>
      <c r="K31" s="84"/>
      <c r="L31" s="84">
        <v>71.53</v>
      </c>
      <c r="M31" s="85"/>
    </row>
    <row r="32" spans="1:13" ht="25.5">
      <c r="A32" s="87" t="s">
        <v>106</v>
      </c>
      <c r="B32" s="80" t="s">
        <v>107</v>
      </c>
      <c r="C32" s="80" t="s">
        <v>108</v>
      </c>
      <c r="D32" s="80" t="s">
        <v>96</v>
      </c>
      <c r="E32" s="146">
        <v>42387</v>
      </c>
      <c r="F32" s="49" t="s">
        <v>109</v>
      </c>
      <c r="G32" s="152">
        <v>42390</v>
      </c>
      <c r="H32" s="146">
        <v>42391</v>
      </c>
      <c r="I32" s="57" t="s">
        <v>1346</v>
      </c>
      <c r="J32" s="164" t="s">
        <v>19</v>
      </c>
      <c r="K32" s="84"/>
      <c r="L32" s="84">
        <v>71.53</v>
      </c>
      <c r="M32" s="85"/>
    </row>
    <row r="33" spans="1:13" ht="25.5">
      <c r="A33" s="87" t="s">
        <v>110</v>
      </c>
      <c r="B33" s="80" t="s">
        <v>111</v>
      </c>
      <c r="C33" s="80" t="s">
        <v>112</v>
      </c>
      <c r="D33" s="80" t="s">
        <v>96</v>
      </c>
      <c r="E33" s="146">
        <v>42387</v>
      </c>
      <c r="F33" s="49" t="s">
        <v>113</v>
      </c>
      <c r="G33" s="152">
        <v>42390</v>
      </c>
      <c r="H33" s="146">
        <v>42391</v>
      </c>
      <c r="I33" s="57" t="s">
        <v>1346</v>
      </c>
      <c r="J33" s="164" t="s">
        <v>19</v>
      </c>
      <c r="K33" s="84"/>
      <c r="L33" s="84">
        <v>71.53</v>
      </c>
      <c r="M33" s="85"/>
    </row>
    <row r="34" spans="1:13" ht="51">
      <c r="A34" s="87" t="s">
        <v>114</v>
      </c>
      <c r="B34" s="80" t="s">
        <v>115</v>
      </c>
      <c r="C34" s="80" t="s">
        <v>116</v>
      </c>
      <c r="D34" s="80" t="s">
        <v>117</v>
      </c>
      <c r="E34" s="146">
        <v>42391</v>
      </c>
      <c r="F34" s="49" t="s">
        <v>118</v>
      </c>
      <c r="G34" s="152">
        <v>42395</v>
      </c>
      <c r="H34" s="146">
        <v>42396</v>
      </c>
      <c r="I34" s="157" t="s">
        <v>1347</v>
      </c>
      <c r="J34" s="164" t="s">
        <v>19</v>
      </c>
      <c r="K34" s="84"/>
      <c r="L34" s="84">
        <v>71.53</v>
      </c>
      <c r="M34" s="85"/>
    </row>
    <row r="35" spans="1:13">
      <c r="A35" s="87" t="s">
        <v>119</v>
      </c>
      <c r="B35" s="80" t="s">
        <v>120</v>
      </c>
      <c r="C35" s="80" t="s">
        <v>121</v>
      </c>
      <c r="D35" s="80" t="s">
        <v>122</v>
      </c>
      <c r="E35" s="146">
        <v>42391</v>
      </c>
      <c r="F35" s="49" t="s">
        <v>123</v>
      </c>
      <c r="G35" s="152">
        <v>42394</v>
      </c>
      <c r="H35" s="146">
        <v>42394</v>
      </c>
      <c r="I35" s="157" t="s">
        <v>1348</v>
      </c>
      <c r="J35" s="133" t="s">
        <v>25</v>
      </c>
      <c r="K35" s="84"/>
      <c r="L35" s="84">
        <v>17.52</v>
      </c>
      <c r="M35" s="85"/>
    </row>
    <row r="36" spans="1:13">
      <c r="A36" s="87" t="s">
        <v>124</v>
      </c>
      <c r="B36" s="80" t="s">
        <v>125</v>
      </c>
      <c r="C36" s="80" t="s">
        <v>126</v>
      </c>
      <c r="D36" s="80" t="s">
        <v>122</v>
      </c>
      <c r="E36" s="146">
        <v>42391</v>
      </c>
      <c r="F36" s="49" t="s">
        <v>123</v>
      </c>
      <c r="G36" s="152">
        <v>42395</v>
      </c>
      <c r="H36" s="146">
        <v>42395</v>
      </c>
      <c r="I36" s="157" t="s">
        <v>1348</v>
      </c>
      <c r="J36" s="133" t="s">
        <v>25</v>
      </c>
      <c r="K36" s="84"/>
      <c r="L36" s="84">
        <v>17.52</v>
      </c>
      <c r="M36" s="85"/>
    </row>
    <row r="37" spans="1:13" ht="51">
      <c r="A37" s="79" t="s">
        <v>127</v>
      </c>
      <c r="B37" s="80" t="s">
        <v>128</v>
      </c>
      <c r="C37" s="80" t="s">
        <v>129</v>
      </c>
      <c r="D37" s="80" t="s">
        <v>130</v>
      </c>
      <c r="E37" s="146">
        <v>42395</v>
      </c>
      <c r="F37" s="49" t="s">
        <v>118</v>
      </c>
      <c r="G37" s="152">
        <v>42395</v>
      </c>
      <c r="H37" s="146">
        <v>42396</v>
      </c>
      <c r="I37" s="157" t="s">
        <v>1347</v>
      </c>
      <c r="J37" s="164" t="s">
        <v>19</v>
      </c>
      <c r="K37" s="84"/>
      <c r="L37" s="84">
        <v>71.53</v>
      </c>
      <c r="M37" s="85"/>
    </row>
    <row r="38" spans="1:13">
      <c r="A38" s="79" t="s">
        <v>72</v>
      </c>
      <c r="B38" s="80" t="s">
        <v>131</v>
      </c>
      <c r="C38" s="80" t="s">
        <v>74</v>
      </c>
      <c r="D38" s="81" t="s">
        <v>132</v>
      </c>
      <c r="E38" s="146">
        <v>42397</v>
      </c>
      <c r="F38" s="49" t="s">
        <v>133</v>
      </c>
      <c r="G38" s="151">
        <v>42401</v>
      </c>
      <c r="H38" s="159">
        <v>42401</v>
      </c>
      <c r="I38" s="49" t="s">
        <v>134</v>
      </c>
      <c r="J38" s="133" t="s">
        <v>25</v>
      </c>
      <c r="K38" s="84"/>
      <c r="L38" s="84">
        <v>17.52</v>
      </c>
      <c r="M38" s="85"/>
    </row>
    <row r="39" spans="1:13">
      <c r="A39" s="79" t="s">
        <v>72</v>
      </c>
      <c r="B39" s="80" t="s">
        <v>131</v>
      </c>
      <c r="C39" s="80" t="s">
        <v>74</v>
      </c>
      <c r="D39" s="81" t="s">
        <v>132</v>
      </c>
      <c r="E39" s="146">
        <v>42397</v>
      </c>
      <c r="F39" s="49" t="s">
        <v>133</v>
      </c>
      <c r="G39" s="151">
        <v>42402</v>
      </c>
      <c r="H39" s="159">
        <v>42402</v>
      </c>
      <c r="I39" s="49" t="s">
        <v>134</v>
      </c>
      <c r="J39" s="133" t="s">
        <v>25</v>
      </c>
      <c r="K39" s="90"/>
      <c r="L39" s="84">
        <v>17.52</v>
      </c>
      <c r="M39" s="91"/>
    </row>
    <row r="40" spans="1:13">
      <c r="A40" s="79" t="s">
        <v>72</v>
      </c>
      <c r="B40" s="80" t="s">
        <v>131</v>
      </c>
      <c r="C40" s="80" t="s">
        <v>74</v>
      </c>
      <c r="D40" s="81" t="s">
        <v>132</v>
      </c>
      <c r="E40" s="146">
        <v>42397</v>
      </c>
      <c r="F40" s="49" t="s">
        <v>133</v>
      </c>
      <c r="G40" s="151">
        <v>42403</v>
      </c>
      <c r="H40" s="159">
        <v>42403</v>
      </c>
      <c r="I40" s="49" t="s">
        <v>134</v>
      </c>
      <c r="J40" s="133" t="s">
        <v>25</v>
      </c>
      <c r="K40" s="90"/>
      <c r="L40" s="84">
        <v>17.52</v>
      </c>
      <c r="M40" s="91"/>
    </row>
    <row r="41" spans="1:13" ht="25.5">
      <c r="A41" s="79" t="s">
        <v>135</v>
      </c>
      <c r="B41" s="80" t="s">
        <v>136</v>
      </c>
      <c r="C41" s="80" t="s">
        <v>137</v>
      </c>
      <c r="D41" s="80" t="s">
        <v>138</v>
      </c>
      <c r="E41" s="146">
        <v>42402</v>
      </c>
      <c r="F41" s="49" t="s">
        <v>318</v>
      </c>
      <c r="G41" s="152">
        <v>42401</v>
      </c>
      <c r="H41" s="146">
        <v>42401</v>
      </c>
      <c r="I41" s="49" t="s">
        <v>139</v>
      </c>
      <c r="J41" s="133" t="s">
        <v>25</v>
      </c>
      <c r="K41" s="84"/>
      <c r="L41" s="84">
        <v>17.52</v>
      </c>
      <c r="M41" s="85"/>
    </row>
    <row r="42" spans="1:13">
      <c r="A42" s="79" t="s">
        <v>135</v>
      </c>
      <c r="B42" s="80" t="s">
        <v>136</v>
      </c>
      <c r="C42" s="80" t="s">
        <v>137</v>
      </c>
      <c r="D42" s="80" t="s">
        <v>138</v>
      </c>
      <c r="E42" s="146">
        <v>42402</v>
      </c>
      <c r="F42" s="49" t="s">
        <v>319</v>
      </c>
      <c r="G42" s="152">
        <v>42402</v>
      </c>
      <c r="H42" s="146">
        <v>42402</v>
      </c>
      <c r="I42" s="49" t="s">
        <v>140</v>
      </c>
      <c r="J42" s="133" t="s">
        <v>25</v>
      </c>
      <c r="K42" s="84"/>
      <c r="L42" s="84">
        <v>17.52</v>
      </c>
      <c r="M42" s="85"/>
    </row>
    <row r="43" spans="1:13">
      <c r="A43" s="79" t="s">
        <v>135</v>
      </c>
      <c r="B43" s="80" t="s">
        <v>136</v>
      </c>
      <c r="C43" s="80" t="s">
        <v>137</v>
      </c>
      <c r="D43" s="80" t="s">
        <v>138</v>
      </c>
      <c r="E43" s="146">
        <v>42402</v>
      </c>
      <c r="F43" s="75" t="s">
        <v>320</v>
      </c>
      <c r="G43" s="152">
        <v>42403</v>
      </c>
      <c r="H43" s="146">
        <v>42403</v>
      </c>
      <c r="I43" s="49" t="s">
        <v>141</v>
      </c>
      <c r="J43" s="133" t="s">
        <v>25</v>
      </c>
      <c r="K43" s="84"/>
      <c r="L43" s="84">
        <v>17.52</v>
      </c>
      <c r="M43" s="85"/>
    </row>
    <row r="44" spans="1:13" ht="25.5">
      <c r="A44" s="79" t="s">
        <v>142</v>
      </c>
      <c r="B44" s="80" t="s">
        <v>143</v>
      </c>
      <c r="C44" s="80" t="s">
        <v>144</v>
      </c>
      <c r="D44" s="80" t="s">
        <v>138</v>
      </c>
      <c r="E44" s="146">
        <v>42402</v>
      </c>
      <c r="F44" s="49" t="s">
        <v>318</v>
      </c>
      <c r="G44" s="152">
        <v>42401</v>
      </c>
      <c r="H44" s="146">
        <v>42401</v>
      </c>
      <c r="I44" s="49" t="s">
        <v>139</v>
      </c>
      <c r="J44" s="133" t="s">
        <v>25</v>
      </c>
      <c r="K44" s="84"/>
      <c r="L44" s="84">
        <v>17.52</v>
      </c>
      <c r="M44" s="85"/>
    </row>
    <row r="45" spans="1:13">
      <c r="A45" s="79" t="s">
        <v>142</v>
      </c>
      <c r="B45" s="80" t="s">
        <v>143</v>
      </c>
      <c r="C45" s="80" t="s">
        <v>144</v>
      </c>
      <c r="D45" s="80" t="s">
        <v>138</v>
      </c>
      <c r="E45" s="146">
        <v>42402</v>
      </c>
      <c r="F45" s="49" t="s">
        <v>319</v>
      </c>
      <c r="G45" s="152">
        <v>42402</v>
      </c>
      <c r="H45" s="146">
        <v>42402</v>
      </c>
      <c r="I45" s="49" t="s">
        <v>140</v>
      </c>
      <c r="J45" s="133" t="s">
        <v>25</v>
      </c>
      <c r="K45" s="84"/>
      <c r="L45" s="84">
        <v>17.52</v>
      </c>
      <c r="M45" s="85"/>
    </row>
    <row r="46" spans="1:13">
      <c r="A46" s="79" t="s">
        <v>142</v>
      </c>
      <c r="B46" s="80" t="s">
        <v>143</v>
      </c>
      <c r="C46" s="80" t="s">
        <v>144</v>
      </c>
      <c r="D46" s="80" t="s">
        <v>138</v>
      </c>
      <c r="E46" s="146">
        <v>42402</v>
      </c>
      <c r="F46" s="75" t="s">
        <v>320</v>
      </c>
      <c r="G46" s="152">
        <v>42403</v>
      </c>
      <c r="H46" s="146">
        <v>42403</v>
      </c>
      <c r="I46" s="49" t="s">
        <v>141</v>
      </c>
      <c r="J46" s="133" t="s">
        <v>25</v>
      </c>
      <c r="K46" s="84"/>
      <c r="L46" s="84">
        <v>17.52</v>
      </c>
      <c r="M46" s="85"/>
    </row>
    <row r="47" spans="1:13">
      <c r="A47" s="79" t="s">
        <v>142</v>
      </c>
      <c r="B47" s="80" t="s">
        <v>143</v>
      </c>
      <c r="C47" s="80" t="s">
        <v>144</v>
      </c>
      <c r="D47" s="80" t="s">
        <v>138</v>
      </c>
      <c r="E47" s="146">
        <v>42402</v>
      </c>
      <c r="F47" s="49" t="s">
        <v>321</v>
      </c>
      <c r="G47" s="152">
        <v>42412</v>
      </c>
      <c r="H47" s="146">
        <v>42533</v>
      </c>
      <c r="I47" s="49" t="s">
        <v>145</v>
      </c>
      <c r="J47" s="133" t="s">
        <v>25</v>
      </c>
      <c r="K47" s="84"/>
      <c r="L47" s="84">
        <v>17.52</v>
      </c>
      <c r="M47" s="85"/>
    </row>
    <row r="48" spans="1:13" ht="38.25">
      <c r="A48" s="79" t="s">
        <v>146</v>
      </c>
      <c r="B48" s="80" t="s">
        <v>147</v>
      </c>
      <c r="C48" s="80" t="s">
        <v>148</v>
      </c>
      <c r="D48" s="80" t="s">
        <v>149</v>
      </c>
      <c r="E48" s="146">
        <v>42412</v>
      </c>
      <c r="F48" s="49" t="s">
        <v>150</v>
      </c>
      <c r="G48" s="152">
        <v>42420</v>
      </c>
      <c r="H48" s="146">
        <v>42420</v>
      </c>
      <c r="I48" s="49" t="s">
        <v>151</v>
      </c>
      <c r="J48" s="133" t="s">
        <v>152</v>
      </c>
      <c r="K48" s="84"/>
      <c r="L48" s="84">
        <v>54.01</v>
      </c>
      <c r="M48" s="85"/>
    </row>
    <row r="49" spans="1:13" ht="38.25">
      <c r="A49" s="79" t="s">
        <v>153</v>
      </c>
      <c r="B49" s="80" t="s">
        <v>154</v>
      </c>
      <c r="C49" s="80" t="s">
        <v>155</v>
      </c>
      <c r="D49" s="80" t="s">
        <v>149</v>
      </c>
      <c r="E49" s="146">
        <v>42412</v>
      </c>
      <c r="F49" s="49" t="s">
        <v>150</v>
      </c>
      <c r="G49" s="152">
        <v>42420</v>
      </c>
      <c r="H49" s="146">
        <v>42420</v>
      </c>
      <c r="I49" s="49" t="s">
        <v>151</v>
      </c>
      <c r="J49" s="133" t="s">
        <v>152</v>
      </c>
      <c r="K49" s="84"/>
      <c r="L49" s="84">
        <v>54.01</v>
      </c>
      <c r="M49" s="85"/>
    </row>
    <row r="50" spans="1:13" ht="38.25">
      <c r="A50" s="88" t="s">
        <v>156</v>
      </c>
      <c r="B50" s="80" t="s">
        <v>157</v>
      </c>
      <c r="C50" s="80" t="s">
        <v>158</v>
      </c>
      <c r="D50" s="80" t="s">
        <v>149</v>
      </c>
      <c r="E50" s="146">
        <v>42412</v>
      </c>
      <c r="F50" s="49" t="s">
        <v>150</v>
      </c>
      <c r="G50" s="152">
        <v>42420</v>
      </c>
      <c r="H50" s="146">
        <v>42420</v>
      </c>
      <c r="I50" s="49" t="s">
        <v>151</v>
      </c>
      <c r="J50" s="133" t="s">
        <v>152</v>
      </c>
      <c r="K50" s="84"/>
      <c r="L50" s="84">
        <v>54.01</v>
      </c>
      <c r="M50" s="85"/>
    </row>
    <row r="51" spans="1:13" ht="25.5">
      <c r="A51" s="79" t="s">
        <v>159</v>
      </c>
      <c r="B51" s="80" t="s">
        <v>160</v>
      </c>
      <c r="C51" s="80" t="s">
        <v>161</v>
      </c>
      <c r="D51" s="80" t="s">
        <v>23</v>
      </c>
      <c r="E51" s="146">
        <v>42415</v>
      </c>
      <c r="F51" s="49" t="s">
        <v>162</v>
      </c>
      <c r="G51" s="152">
        <v>42416</v>
      </c>
      <c r="H51" s="146">
        <v>42417</v>
      </c>
      <c r="I51" s="49" t="s">
        <v>163</v>
      </c>
      <c r="J51" s="133" t="s">
        <v>164</v>
      </c>
      <c r="K51" s="84"/>
      <c r="L51" s="84">
        <v>71.53</v>
      </c>
      <c r="M51" s="85"/>
    </row>
    <row r="52" spans="1:13" ht="25.5">
      <c r="A52" s="79" t="s">
        <v>165</v>
      </c>
      <c r="B52" s="80" t="s">
        <v>166</v>
      </c>
      <c r="C52" s="80" t="s">
        <v>167</v>
      </c>
      <c r="D52" s="80" t="s">
        <v>23</v>
      </c>
      <c r="E52" s="146">
        <v>42415</v>
      </c>
      <c r="F52" s="49" t="s">
        <v>162</v>
      </c>
      <c r="G52" s="152">
        <v>42416</v>
      </c>
      <c r="H52" s="146">
        <v>42417</v>
      </c>
      <c r="I52" s="49" t="s">
        <v>163</v>
      </c>
      <c r="J52" s="133" t="s">
        <v>164</v>
      </c>
      <c r="K52" s="84"/>
      <c r="L52" s="84">
        <v>71.53</v>
      </c>
      <c r="M52" s="85"/>
    </row>
    <row r="53" spans="1:13" ht="25.5">
      <c r="A53" s="79" t="s">
        <v>168</v>
      </c>
      <c r="B53" s="80" t="s">
        <v>169</v>
      </c>
      <c r="C53" s="80" t="s">
        <v>170</v>
      </c>
      <c r="D53" s="80" t="s">
        <v>23</v>
      </c>
      <c r="E53" s="146">
        <v>42415</v>
      </c>
      <c r="F53" s="49" t="s">
        <v>162</v>
      </c>
      <c r="G53" s="152">
        <v>42416</v>
      </c>
      <c r="H53" s="146">
        <v>42417</v>
      </c>
      <c r="I53" s="49" t="s">
        <v>163</v>
      </c>
      <c r="J53" s="133" t="s">
        <v>164</v>
      </c>
      <c r="K53" s="84"/>
      <c r="L53" s="84">
        <v>71.53</v>
      </c>
      <c r="M53" s="85"/>
    </row>
    <row r="54" spans="1:13" ht="38.25">
      <c r="A54" s="73" t="s">
        <v>171</v>
      </c>
      <c r="B54" s="74" t="s">
        <v>172</v>
      </c>
      <c r="C54" s="74" t="s">
        <v>173</v>
      </c>
      <c r="D54" s="74" t="s">
        <v>174</v>
      </c>
      <c r="E54" s="145">
        <v>42419</v>
      </c>
      <c r="F54" s="75" t="s">
        <v>175</v>
      </c>
      <c r="G54" s="150">
        <v>42424</v>
      </c>
      <c r="H54" s="145">
        <v>42426</v>
      </c>
      <c r="I54" s="75" t="s">
        <v>176</v>
      </c>
      <c r="J54" s="163" t="s">
        <v>177</v>
      </c>
      <c r="K54" s="203">
        <v>740.92</v>
      </c>
      <c r="L54" s="76">
        <v>125.54</v>
      </c>
      <c r="M54" s="78"/>
    </row>
    <row r="55" spans="1:13">
      <c r="A55" s="73" t="s">
        <v>178</v>
      </c>
      <c r="B55" s="74" t="s">
        <v>179</v>
      </c>
      <c r="C55" s="74" t="s">
        <v>180</v>
      </c>
      <c r="D55" s="74" t="s">
        <v>181</v>
      </c>
      <c r="E55" s="145">
        <v>42422</v>
      </c>
      <c r="F55" s="75" t="s">
        <v>182</v>
      </c>
      <c r="G55" s="153">
        <v>42424</v>
      </c>
      <c r="H55" s="160">
        <v>42424</v>
      </c>
      <c r="I55" s="75" t="s">
        <v>183</v>
      </c>
      <c r="J55" s="163" t="s">
        <v>25</v>
      </c>
      <c r="K55" s="76"/>
      <c r="L55" s="76">
        <v>17.52</v>
      </c>
      <c r="M55" s="78"/>
    </row>
    <row r="56" spans="1:13" ht="25.5">
      <c r="A56" s="79" t="s">
        <v>184</v>
      </c>
      <c r="B56" s="80" t="s">
        <v>185</v>
      </c>
      <c r="C56" s="80" t="s">
        <v>186</v>
      </c>
      <c r="D56" s="83" t="s">
        <v>187</v>
      </c>
      <c r="E56" s="146">
        <v>42417</v>
      </c>
      <c r="F56" s="49" t="s">
        <v>188</v>
      </c>
      <c r="G56" s="151">
        <v>42423</v>
      </c>
      <c r="H56" s="159">
        <v>42423</v>
      </c>
      <c r="I56" s="49" t="s">
        <v>189</v>
      </c>
      <c r="J56" s="133" t="s">
        <v>152</v>
      </c>
      <c r="K56" s="84"/>
      <c r="L56" s="84">
        <v>17.52</v>
      </c>
      <c r="M56" s="85"/>
    </row>
    <row r="57" spans="1:13" ht="25.5">
      <c r="A57" s="79" t="s">
        <v>184</v>
      </c>
      <c r="B57" s="80" t="s">
        <v>185</v>
      </c>
      <c r="C57" s="80" t="s">
        <v>186</v>
      </c>
      <c r="D57" s="83" t="s">
        <v>187</v>
      </c>
      <c r="E57" s="146">
        <v>42417</v>
      </c>
      <c r="F57" s="49" t="s">
        <v>188</v>
      </c>
      <c r="G57" s="151">
        <v>42424</v>
      </c>
      <c r="H57" s="159">
        <v>42424</v>
      </c>
      <c r="I57" s="49" t="s">
        <v>189</v>
      </c>
      <c r="J57" s="133" t="s">
        <v>152</v>
      </c>
      <c r="K57" s="84"/>
      <c r="L57" s="84">
        <v>17.52</v>
      </c>
      <c r="M57" s="85"/>
    </row>
    <row r="58" spans="1:13" ht="25.5">
      <c r="A58" s="79" t="s">
        <v>190</v>
      </c>
      <c r="B58" s="80" t="s">
        <v>191</v>
      </c>
      <c r="C58" s="80" t="s">
        <v>192</v>
      </c>
      <c r="D58" s="83" t="s">
        <v>187</v>
      </c>
      <c r="E58" s="146">
        <v>42417</v>
      </c>
      <c r="F58" s="49" t="s">
        <v>188</v>
      </c>
      <c r="G58" s="151">
        <v>42423</v>
      </c>
      <c r="H58" s="159">
        <v>42423</v>
      </c>
      <c r="I58" s="49" t="s">
        <v>189</v>
      </c>
      <c r="J58" s="133" t="s">
        <v>152</v>
      </c>
      <c r="K58" s="84"/>
      <c r="L58" s="84">
        <v>17.52</v>
      </c>
      <c r="M58" s="85"/>
    </row>
    <row r="59" spans="1:13" ht="25.5">
      <c r="A59" s="79" t="s">
        <v>190</v>
      </c>
      <c r="B59" s="80" t="s">
        <v>191</v>
      </c>
      <c r="C59" s="80" t="s">
        <v>192</v>
      </c>
      <c r="D59" s="83" t="s">
        <v>187</v>
      </c>
      <c r="E59" s="146">
        <v>42417</v>
      </c>
      <c r="F59" s="49" t="s">
        <v>188</v>
      </c>
      <c r="G59" s="151">
        <v>42424</v>
      </c>
      <c r="H59" s="159">
        <v>42424</v>
      </c>
      <c r="I59" s="49" t="s">
        <v>189</v>
      </c>
      <c r="J59" s="133" t="s">
        <v>152</v>
      </c>
      <c r="K59" s="84"/>
      <c r="L59" s="84">
        <v>17.52</v>
      </c>
      <c r="M59" s="85"/>
    </row>
    <row r="60" spans="1:13">
      <c r="A60" s="73" t="s">
        <v>178</v>
      </c>
      <c r="B60" s="74" t="s">
        <v>179</v>
      </c>
      <c r="C60" s="74" t="s">
        <v>180</v>
      </c>
      <c r="D60" s="74" t="s">
        <v>193</v>
      </c>
      <c r="E60" s="145">
        <v>42415</v>
      </c>
      <c r="F60" s="75" t="s">
        <v>182</v>
      </c>
      <c r="G60" s="153">
        <v>42422</v>
      </c>
      <c r="H60" s="160">
        <v>42422</v>
      </c>
      <c r="I60" s="75" t="s">
        <v>183</v>
      </c>
      <c r="J60" s="163" t="s">
        <v>25</v>
      </c>
      <c r="K60" s="76"/>
      <c r="L60" s="76">
        <v>17.52</v>
      </c>
      <c r="M60" s="78"/>
    </row>
    <row r="61" spans="1:13" ht="38.25">
      <c r="A61" s="79" t="s">
        <v>194</v>
      </c>
      <c r="B61" s="80" t="s">
        <v>195</v>
      </c>
      <c r="C61" s="80" t="s">
        <v>196</v>
      </c>
      <c r="D61" s="80" t="s">
        <v>197</v>
      </c>
      <c r="E61" s="146">
        <v>42412</v>
      </c>
      <c r="F61" s="49" t="s">
        <v>198</v>
      </c>
      <c r="G61" s="152">
        <v>42415</v>
      </c>
      <c r="H61" s="146">
        <v>42415</v>
      </c>
      <c r="I61" s="49" t="s">
        <v>199</v>
      </c>
      <c r="J61" s="133" t="s">
        <v>25</v>
      </c>
      <c r="K61" s="84"/>
      <c r="L61" s="84">
        <v>17.52</v>
      </c>
      <c r="M61" s="85"/>
    </row>
    <row r="62" spans="1:13" ht="38.25">
      <c r="A62" s="79" t="s">
        <v>200</v>
      </c>
      <c r="B62" s="80" t="s">
        <v>201</v>
      </c>
      <c r="C62" s="80" t="s">
        <v>202</v>
      </c>
      <c r="D62" s="80" t="s">
        <v>197</v>
      </c>
      <c r="E62" s="146">
        <v>42412</v>
      </c>
      <c r="F62" s="49" t="s">
        <v>198</v>
      </c>
      <c r="G62" s="152">
        <v>42415</v>
      </c>
      <c r="H62" s="146">
        <v>42415</v>
      </c>
      <c r="I62" s="49" t="s">
        <v>199</v>
      </c>
      <c r="J62" s="133" t="s">
        <v>25</v>
      </c>
      <c r="K62" s="84"/>
      <c r="L62" s="84">
        <v>17.52</v>
      </c>
      <c r="M62" s="85"/>
    </row>
    <row r="63" spans="1:13" ht="25.5">
      <c r="A63" s="87" t="s">
        <v>203</v>
      </c>
      <c r="B63" s="80"/>
      <c r="C63" s="80" t="s">
        <v>204</v>
      </c>
      <c r="D63" s="80" t="s">
        <v>205</v>
      </c>
      <c r="E63" s="146">
        <v>42424</v>
      </c>
      <c r="F63" s="49" t="s">
        <v>206</v>
      </c>
      <c r="G63" s="152">
        <v>42425</v>
      </c>
      <c r="H63" s="146">
        <v>42425</v>
      </c>
      <c r="I63" s="172" t="s">
        <v>322</v>
      </c>
      <c r="J63" s="133" t="s">
        <v>207</v>
      </c>
      <c r="K63" s="84"/>
      <c r="L63" s="84">
        <v>17.52</v>
      </c>
      <c r="M63" s="85"/>
    </row>
    <row r="64" spans="1:13" ht="25.5">
      <c r="A64" s="93" t="s">
        <v>208</v>
      </c>
      <c r="B64" s="48" t="s">
        <v>209</v>
      </c>
      <c r="C64" s="48" t="s">
        <v>210</v>
      </c>
      <c r="D64" s="48" t="s">
        <v>211</v>
      </c>
      <c r="E64" s="147">
        <v>42422</v>
      </c>
      <c r="F64" s="49" t="s">
        <v>212</v>
      </c>
      <c r="G64" s="154">
        <v>42429</v>
      </c>
      <c r="H64" s="147">
        <v>42430</v>
      </c>
      <c r="I64" s="179" t="s">
        <v>213</v>
      </c>
      <c r="J64" s="129" t="s">
        <v>214</v>
      </c>
      <c r="K64" s="94">
        <v>1356.57</v>
      </c>
      <c r="L64" s="94">
        <v>308.83</v>
      </c>
      <c r="M64" s="50"/>
    </row>
    <row r="65" spans="1:13" ht="25.5">
      <c r="A65" s="93" t="s">
        <v>215</v>
      </c>
      <c r="B65" s="48" t="s">
        <v>216</v>
      </c>
      <c r="C65" s="48" t="s">
        <v>217</v>
      </c>
      <c r="D65" s="48" t="s">
        <v>218</v>
      </c>
      <c r="E65" s="147">
        <v>42426</v>
      </c>
      <c r="F65" s="49" t="s">
        <v>212</v>
      </c>
      <c r="G65" s="154">
        <v>42430</v>
      </c>
      <c r="H65" s="147">
        <v>42430</v>
      </c>
      <c r="I65" s="179" t="s">
        <v>213</v>
      </c>
      <c r="J65" s="129" t="s">
        <v>207</v>
      </c>
      <c r="K65" s="84">
        <v>1231.17</v>
      </c>
      <c r="L65" s="94">
        <v>71.27</v>
      </c>
      <c r="M65" s="95"/>
    </row>
    <row r="66" spans="1:13" ht="38.25">
      <c r="A66" s="93" t="s">
        <v>219</v>
      </c>
      <c r="B66" s="48" t="s">
        <v>220</v>
      </c>
      <c r="C66" s="48" t="s">
        <v>221</v>
      </c>
      <c r="D66" s="48" t="s">
        <v>222</v>
      </c>
      <c r="E66" s="147">
        <v>42426</v>
      </c>
      <c r="F66" s="49" t="s">
        <v>223</v>
      </c>
      <c r="G66" s="155">
        <v>42427</v>
      </c>
      <c r="H66" s="161">
        <v>42427</v>
      </c>
      <c r="I66" s="179" t="s">
        <v>224</v>
      </c>
      <c r="J66" s="129" t="s">
        <v>225</v>
      </c>
      <c r="K66" s="84"/>
      <c r="L66" s="94">
        <v>54.01</v>
      </c>
      <c r="M66" s="95"/>
    </row>
    <row r="67" spans="1:13" ht="38.25">
      <c r="A67" s="93" t="s">
        <v>153</v>
      </c>
      <c r="B67" s="48" t="s">
        <v>154</v>
      </c>
      <c r="C67" s="48" t="s">
        <v>155</v>
      </c>
      <c r="D67" s="48" t="s">
        <v>222</v>
      </c>
      <c r="E67" s="147">
        <v>42426</v>
      </c>
      <c r="F67" s="49" t="s">
        <v>223</v>
      </c>
      <c r="G67" s="155">
        <v>42427</v>
      </c>
      <c r="H67" s="161">
        <v>42427</v>
      </c>
      <c r="I67" s="179" t="s">
        <v>224</v>
      </c>
      <c r="J67" s="129" t="s">
        <v>225</v>
      </c>
      <c r="K67" s="94"/>
      <c r="L67" s="94">
        <v>54.01</v>
      </c>
      <c r="M67" s="50"/>
    </row>
    <row r="68" spans="1:13" ht="38.25">
      <c r="A68" s="93" t="s">
        <v>226</v>
      </c>
      <c r="B68" s="48" t="s">
        <v>227</v>
      </c>
      <c r="C68" s="48" t="s">
        <v>228</v>
      </c>
      <c r="D68" s="48" t="s">
        <v>222</v>
      </c>
      <c r="E68" s="147">
        <v>42426</v>
      </c>
      <c r="F68" s="49" t="s">
        <v>223</v>
      </c>
      <c r="G68" s="155">
        <v>42427</v>
      </c>
      <c r="H68" s="161">
        <v>42427</v>
      </c>
      <c r="I68" s="179" t="s">
        <v>224</v>
      </c>
      <c r="J68" s="129" t="s">
        <v>225</v>
      </c>
      <c r="K68" s="94"/>
      <c r="L68" s="94">
        <v>54.01</v>
      </c>
      <c r="M68" s="50"/>
    </row>
    <row r="69" spans="1:13" ht="25.5">
      <c r="A69" s="93" t="s">
        <v>229</v>
      </c>
      <c r="B69" s="48" t="s">
        <v>172</v>
      </c>
      <c r="C69" s="48" t="s">
        <v>230</v>
      </c>
      <c r="D69" s="48" t="s">
        <v>231</v>
      </c>
      <c r="E69" s="147">
        <v>42433</v>
      </c>
      <c r="F69" s="49" t="s">
        <v>232</v>
      </c>
      <c r="G69" s="154">
        <v>42436</v>
      </c>
      <c r="H69" s="147">
        <v>42436</v>
      </c>
      <c r="I69" s="179" t="s">
        <v>233</v>
      </c>
      <c r="J69" s="129" t="s">
        <v>207</v>
      </c>
      <c r="K69" s="94"/>
      <c r="L69" s="94">
        <v>17.52</v>
      </c>
      <c r="M69" s="50"/>
    </row>
    <row r="70" spans="1:13" ht="25.5">
      <c r="A70" s="93" t="s">
        <v>229</v>
      </c>
      <c r="B70" s="48" t="s">
        <v>172</v>
      </c>
      <c r="C70" s="48" t="s">
        <v>230</v>
      </c>
      <c r="D70" s="48" t="s">
        <v>231</v>
      </c>
      <c r="E70" s="147">
        <v>42433</v>
      </c>
      <c r="F70" s="49" t="s">
        <v>232</v>
      </c>
      <c r="G70" s="154">
        <v>42409</v>
      </c>
      <c r="H70" s="147">
        <v>42409</v>
      </c>
      <c r="I70" s="179" t="s">
        <v>234</v>
      </c>
      <c r="J70" s="129" t="s">
        <v>207</v>
      </c>
      <c r="K70" s="94"/>
      <c r="L70" s="94">
        <v>17.52</v>
      </c>
      <c r="M70" s="50"/>
    </row>
    <row r="71" spans="1:13">
      <c r="A71" s="93" t="s">
        <v>26</v>
      </c>
      <c r="B71" s="48" t="s">
        <v>27</v>
      </c>
      <c r="C71" s="48" t="s">
        <v>28</v>
      </c>
      <c r="D71" s="48" t="s">
        <v>235</v>
      </c>
      <c r="E71" s="147">
        <v>42433</v>
      </c>
      <c r="F71" s="49" t="s">
        <v>236</v>
      </c>
      <c r="G71" s="154">
        <v>42408</v>
      </c>
      <c r="H71" s="147">
        <v>42408</v>
      </c>
      <c r="I71" s="179" t="s">
        <v>237</v>
      </c>
      <c r="J71" s="129" t="s">
        <v>207</v>
      </c>
      <c r="K71" s="94"/>
      <c r="L71" s="94">
        <v>17.52</v>
      </c>
      <c r="M71" s="50"/>
    </row>
    <row r="72" spans="1:13" ht="25.5">
      <c r="A72" s="93" t="s">
        <v>36</v>
      </c>
      <c r="B72" s="48" t="s">
        <v>37</v>
      </c>
      <c r="C72" s="48" t="s">
        <v>38</v>
      </c>
      <c r="D72" s="48" t="s">
        <v>231</v>
      </c>
      <c r="E72" s="147">
        <v>42436</v>
      </c>
      <c r="F72" s="49" t="s">
        <v>238</v>
      </c>
      <c r="G72" s="155">
        <v>42437</v>
      </c>
      <c r="H72" s="161">
        <v>42437</v>
      </c>
      <c r="I72" s="179" t="s">
        <v>239</v>
      </c>
      <c r="J72" s="129" t="s">
        <v>207</v>
      </c>
      <c r="K72" s="94"/>
      <c r="L72" s="94">
        <v>28.78</v>
      </c>
      <c r="M72" s="50"/>
    </row>
    <row r="73" spans="1:13">
      <c r="A73" s="93" t="s">
        <v>26</v>
      </c>
      <c r="B73" s="48" t="s">
        <v>27</v>
      </c>
      <c r="C73" s="48" t="s">
        <v>28</v>
      </c>
      <c r="D73" s="48" t="s">
        <v>240</v>
      </c>
      <c r="E73" s="147">
        <v>42437</v>
      </c>
      <c r="F73" s="49" t="s">
        <v>241</v>
      </c>
      <c r="G73" s="154">
        <v>42439</v>
      </c>
      <c r="H73" s="147">
        <v>42439</v>
      </c>
      <c r="I73" s="179" t="s">
        <v>242</v>
      </c>
      <c r="J73" s="129" t="s">
        <v>207</v>
      </c>
      <c r="K73" s="94"/>
      <c r="L73" s="94">
        <v>17.52</v>
      </c>
      <c r="M73" s="50"/>
    </row>
    <row r="74" spans="1:13">
      <c r="A74" s="93" t="s">
        <v>243</v>
      </c>
      <c r="B74" s="48" t="s">
        <v>323</v>
      </c>
      <c r="C74" s="48" t="s">
        <v>244</v>
      </c>
      <c r="D74" s="48" t="s">
        <v>240</v>
      </c>
      <c r="E74" s="147">
        <v>42437</v>
      </c>
      <c r="F74" s="49" t="s">
        <v>241</v>
      </c>
      <c r="G74" s="154">
        <v>42439</v>
      </c>
      <c r="H74" s="147">
        <v>42439</v>
      </c>
      <c r="I74" s="179" t="s">
        <v>242</v>
      </c>
      <c r="J74" s="129" t="s">
        <v>207</v>
      </c>
      <c r="K74" s="94"/>
      <c r="L74" s="94">
        <v>17.52</v>
      </c>
      <c r="M74" s="50"/>
    </row>
    <row r="75" spans="1:13" ht="25.5">
      <c r="A75" s="93" t="s">
        <v>26</v>
      </c>
      <c r="B75" s="48" t="s">
        <v>27</v>
      </c>
      <c r="C75" s="48" t="s">
        <v>28</v>
      </c>
      <c r="D75" s="48" t="s">
        <v>245</v>
      </c>
      <c r="E75" s="147">
        <v>42437</v>
      </c>
      <c r="F75" s="49" t="s">
        <v>246</v>
      </c>
      <c r="G75" s="154">
        <v>42440</v>
      </c>
      <c r="H75" s="147">
        <v>42440</v>
      </c>
      <c r="I75" s="179" t="s">
        <v>247</v>
      </c>
      <c r="J75" s="129" t="s">
        <v>207</v>
      </c>
      <c r="K75" s="94"/>
      <c r="L75" s="94">
        <v>17.52</v>
      </c>
      <c r="M75" s="50"/>
    </row>
    <row r="76" spans="1:13" ht="25.5">
      <c r="A76" s="93" t="s">
        <v>248</v>
      </c>
      <c r="B76" s="48" t="s">
        <v>249</v>
      </c>
      <c r="C76" s="48" t="s">
        <v>324</v>
      </c>
      <c r="D76" s="48" t="s">
        <v>245</v>
      </c>
      <c r="E76" s="147">
        <v>42437</v>
      </c>
      <c r="F76" s="49" t="s">
        <v>246</v>
      </c>
      <c r="G76" s="154">
        <v>42440</v>
      </c>
      <c r="H76" s="147">
        <v>42440</v>
      </c>
      <c r="I76" s="179" t="s">
        <v>247</v>
      </c>
      <c r="J76" s="129" t="s">
        <v>207</v>
      </c>
      <c r="K76" s="94"/>
      <c r="L76" s="94">
        <v>17.52</v>
      </c>
      <c r="M76" s="50"/>
    </row>
    <row r="77" spans="1:13">
      <c r="A77" s="93" t="s">
        <v>26</v>
      </c>
      <c r="B77" s="48" t="s">
        <v>27</v>
      </c>
      <c r="C77" s="48" t="s">
        <v>28</v>
      </c>
      <c r="D77" s="48" t="s">
        <v>250</v>
      </c>
      <c r="E77" s="147">
        <v>42440</v>
      </c>
      <c r="F77" s="49" t="s">
        <v>251</v>
      </c>
      <c r="G77" s="154">
        <v>42443</v>
      </c>
      <c r="H77" s="147">
        <v>42443</v>
      </c>
      <c r="I77" s="179" t="s">
        <v>252</v>
      </c>
      <c r="J77" s="129" t="s">
        <v>207</v>
      </c>
      <c r="K77" s="94"/>
      <c r="L77" s="94">
        <v>17.52</v>
      </c>
      <c r="M77" s="50"/>
    </row>
    <row r="78" spans="1:13" ht="25.5">
      <c r="A78" s="93" t="s">
        <v>81</v>
      </c>
      <c r="B78" s="48" t="s">
        <v>82</v>
      </c>
      <c r="C78" s="48" t="s">
        <v>83</v>
      </c>
      <c r="D78" s="48" t="s">
        <v>253</v>
      </c>
      <c r="E78" s="147">
        <v>42440</v>
      </c>
      <c r="F78" s="49" t="s">
        <v>325</v>
      </c>
      <c r="G78" s="154">
        <v>42443</v>
      </c>
      <c r="H78" s="147">
        <v>42443</v>
      </c>
      <c r="I78" s="178" t="s">
        <v>254</v>
      </c>
      <c r="J78" s="129" t="s">
        <v>207</v>
      </c>
      <c r="K78" s="94"/>
      <c r="L78" s="94">
        <v>17.52</v>
      </c>
      <c r="M78" s="50"/>
    </row>
    <row r="79" spans="1:13" ht="25.5">
      <c r="A79" s="93" t="s">
        <v>255</v>
      </c>
      <c r="B79" s="48" t="s">
        <v>82</v>
      </c>
      <c r="C79" s="48" t="s">
        <v>256</v>
      </c>
      <c r="D79" s="48" t="s">
        <v>253</v>
      </c>
      <c r="E79" s="147">
        <v>42440</v>
      </c>
      <c r="F79" s="49" t="s">
        <v>325</v>
      </c>
      <c r="G79" s="154">
        <v>42443</v>
      </c>
      <c r="H79" s="147">
        <v>42443</v>
      </c>
      <c r="I79" s="178" t="s">
        <v>254</v>
      </c>
      <c r="J79" s="129" t="s">
        <v>207</v>
      </c>
      <c r="K79" s="94"/>
      <c r="L79" s="94">
        <v>17.52</v>
      </c>
      <c r="M79" s="50"/>
    </row>
    <row r="80" spans="1:13">
      <c r="A80" s="93" t="s">
        <v>257</v>
      </c>
      <c r="B80" s="48" t="s">
        <v>258</v>
      </c>
      <c r="C80" s="48" t="s">
        <v>259</v>
      </c>
      <c r="D80" s="48" t="s">
        <v>260</v>
      </c>
      <c r="E80" s="147">
        <v>42440</v>
      </c>
      <c r="F80" s="85" t="s">
        <v>261</v>
      </c>
      <c r="G80" s="154">
        <v>42444</v>
      </c>
      <c r="H80" s="147">
        <v>42445</v>
      </c>
      <c r="I80" s="178" t="s">
        <v>262</v>
      </c>
      <c r="J80" s="129" t="s">
        <v>263</v>
      </c>
      <c r="K80" s="94"/>
      <c r="L80" s="94">
        <v>71.53</v>
      </c>
      <c r="M80" s="50"/>
    </row>
    <row r="81" spans="1:20" ht="25.5">
      <c r="A81" s="93" t="s">
        <v>243</v>
      </c>
      <c r="B81" s="48" t="s">
        <v>264</v>
      </c>
      <c r="C81" s="48" t="s">
        <v>244</v>
      </c>
      <c r="D81" s="48" t="s">
        <v>265</v>
      </c>
      <c r="E81" s="147">
        <v>42440</v>
      </c>
      <c r="F81" s="49" t="s">
        <v>266</v>
      </c>
      <c r="G81" s="154">
        <v>42445</v>
      </c>
      <c r="H81" s="147">
        <v>42445</v>
      </c>
      <c r="I81" s="179" t="s">
        <v>267</v>
      </c>
      <c r="J81" s="129" t="s">
        <v>207</v>
      </c>
      <c r="K81" s="94"/>
      <c r="L81" s="94">
        <v>17.52</v>
      </c>
      <c r="M81" s="50"/>
    </row>
    <row r="82" spans="1:20" ht="25.5">
      <c r="A82" s="93" t="s">
        <v>26</v>
      </c>
      <c r="B82" s="48" t="s">
        <v>27</v>
      </c>
      <c r="C82" s="48" t="s">
        <v>28</v>
      </c>
      <c r="D82" s="48" t="s">
        <v>265</v>
      </c>
      <c r="E82" s="147">
        <v>42440</v>
      </c>
      <c r="F82" s="49" t="s">
        <v>266</v>
      </c>
      <c r="G82" s="155">
        <v>42445</v>
      </c>
      <c r="H82" s="161">
        <v>42445</v>
      </c>
      <c r="I82" s="179" t="s">
        <v>267</v>
      </c>
      <c r="J82" s="129" t="s">
        <v>207</v>
      </c>
      <c r="K82" s="94"/>
      <c r="L82" s="94">
        <v>17.52</v>
      </c>
      <c r="M82" s="50"/>
    </row>
    <row r="83" spans="1:20" ht="25.5">
      <c r="A83" s="93" t="s">
        <v>203</v>
      </c>
      <c r="B83" s="48"/>
      <c r="C83" s="48" t="s">
        <v>204</v>
      </c>
      <c r="D83" s="48" t="s">
        <v>268</v>
      </c>
      <c r="E83" s="147">
        <v>42438</v>
      </c>
      <c r="F83" s="49" t="s">
        <v>206</v>
      </c>
      <c r="G83" s="155">
        <v>42439</v>
      </c>
      <c r="H83" s="161">
        <v>42439</v>
      </c>
      <c r="I83" s="179" t="s">
        <v>269</v>
      </c>
      <c r="J83" s="129" t="s">
        <v>207</v>
      </c>
      <c r="K83" s="94"/>
      <c r="L83" s="94">
        <v>17.52</v>
      </c>
      <c r="M83" s="50"/>
    </row>
    <row r="84" spans="1:20" ht="51">
      <c r="A84" s="93" t="s">
        <v>219</v>
      </c>
      <c r="B84" s="48" t="s">
        <v>220</v>
      </c>
      <c r="C84" s="48" t="s">
        <v>221</v>
      </c>
      <c r="D84" s="48" t="s">
        <v>270</v>
      </c>
      <c r="E84" s="147">
        <v>42446</v>
      </c>
      <c r="F84" s="49" t="s">
        <v>271</v>
      </c>
      <c r="G84" s="155">
        <v>42448</v>
      </c>
      <c r="H84" s="161">
        <v>42448</v>
      </c>
      <c r="I84" s="179" t="s">
        <v>272</v>
      </c>
      <c r="J84" s="129" t="s">
        <v>225</v>
      </c>
      <c r="K84" s="94"/>
      <c r="L84" s="94">
        <v>52.01</v>
      </c>
      <c r="M84" s="50"/>
    </row>
    <row r="85" spans="1:20" ht="51">
      <c r="A85" s="93" t="s">
        <v>153</v>
      </c>
      <c r="B85" s="48" t="s">
        <v>154</v>
      </c>
      <c r="C85" s="48" t="s">
        <v>155</v>
      </c>
      <c r="D85" s="48" t="s">
        <v>273</v>
      </c>
      <c r="E85" s="147">
        <v>42446</v>
      </c>
      <c r="F85" s="49" t="s">
        <v>271</v>
      </c>
      <c r="G85" s="155">
        <v>42448</v>
      </c>
      <c r="H85" s="161">
        <v>42448</v>
      </c>
      <c r="I85" s="179" t="s">
        <v>272</v>
      </c>
      <c r="J85" s="129" t="s">
        <v>225</v>
      </c>
      <c r="K85" s="94"/>
      <c r="L85" s="94">
        <v>52.01</v>
      </c>
      <c r="M85" s="50"/>
    </row>
    <row r="86" spans="1:20" ht="51">
      <c r="A86" s="93" t="s">
        <v>114</v>
      </c>
      <c r="B86" s="48" t="s">
        <v>115</v>
      </c>
      <c r="C86" s="48" t="s">
        <v>116</v>
      </c>
      <c r="D86" s="48" t="s">
        <v>273</v>
      </c>
      <c r="E86" s="147">
        <v>42446</v>
      </c>
      <c r="F86" s="49" t="s">
        <v>271</v>
      </c>
      <c r="G86" s="155">
        <v>42448</v>
      </c>
      <c r="H86" s="161">
        <v>42448</v>
      </c>
      <c r="I86" s="179" t="s">
        <v>272</v>
      </c>
      <c r="J86" s="129" t="s">
        <v>225</v>
      </c>
      <c r="K86" s="94"/>
      <c r="L86" s="94">
        <v>52.01</v>
      </c>
      <c r="M86" s="50"/>
    </row>
    <row r="87" spans="1:20" ht="51">
      <c r="A87" s="93" t="s">
        <v>274</v>
      </c>
      <c r="B87" s="48" t="s">
        <v>275</v>
      </c>
      <c r="C87" s="48" t="s">
        <v>276</v>
      </c>
      <c r="D87" s="48" t="s">
        <v>273</v>
      </c>
      <c r="E87" s="147">
        <v>42446</v>
      </c>
      <c r="F87" s="49" t="s">
        <v>271</v>
      </c>
      <c r="G87" s="155">
        <v>42448</v>
      </c>
      <c r="H87" s="161">
        <v>42448</v>
      </c>
      <c r="I87" s="179" t="s">
        <v>272</v>
      </c>
      <c r="J87" s="129" t="s">
        <v>225</v>
      </c>
      <c r="K87" s="94"/>
      <c r="L87" s="94">
        <v>52.01</v>
      </c>
      <c r="M87" s="50"/>
    </row>
    <row r="88" spans="1:20">
      <c r="A88" s="93" t="s">
        <v>277</v>
      </c>
      <c r="B88" s="48" t="s">
        <v>278</v>
      </c>
      <c r="C88" s="48" t="s">
        <v>279</v>
      </c>
      <c r="D88" s="48" t="s">
        <v>280</v>
      </c>
      <c r="E88" s="147">
        <v>42450</v>
      </c>
      <c r="F88" s="49" t="s">
        <v>281</v>
      </c>
      <c r="G88" s="155">
        <v>42451</v>
      </c>
      <c r="H88" s="161">
        <v>42451</v>
      </c>
      <c r="I88" s="179" t="s">
        <v>282</v>
      </c>
      <c r="J88" s="129" t="s">
        <v>207</v>
      </c>
      <c r="K88" s="94"/>
      <c r="L88" s="94">
        <v>17.52</v>
      </c>
      <c r="M88" s="96"/>
    </row>
    <row r="89" spans="1:20">
      <c r="A89" s="93" t="s">
        <v>26</v>
      </c>
      <c r="B89" s="48" t="s">
        <v>27</v>
      </c>
      <c r="C89" s="48" t="s">
        <v>28</v>
      </c>
      <c r="D89" s="48" t="s">
        <v>283</v>
      </c>
      <c r="E89" s="147">
        <v>42450</v>
      </c>
      <c r="F89" s="49" t="s">
        <v>284</v>
      </c>
      <c r="G89" s="154">
        <v>42457</v>
      </c>
      <c r="H89" s="147">
        <v>42457</v>
      </c>
      <c r="I89" s="179" t="s">
        <v>285</v>
      </c>
      <c r="J89" s="129" t="s">
        <v>207</v>
      </c>
      <c r="K89" s="94"/>
      <c r="L89" s="94">
        <v>17.52</v>
      </c>
      <c r="M89" s="96"/>
    </row>
    <row r="90" spans="1:20">
      <c r="A90" s="93" t="s">
        <v>243</v>
      </c>
      <c r="B90" s="48" t="s">
        <v>264</v>
      </c>
      <c r="C90" s="48" t="s">
        <v>244</v>
      </c>
      <c r="D90" s="48" t="s">
        <v>283</v>
      </c>
      <c r="E90" s="147">
        <v>42450</v>
      </c>
      <c r="F90" s="49" t="s">
        <v>284</v>
      </c>
      <c r="G90" s="154">
        <v>42457</v>
      </c>
      <c r="H90" s="147">
        <v>42457</v>
      </c>
      <c r="I90" s="180" t="s">
        <v>285</v>
      </c>
      <c r="J90" s="129" t="s">
        <v>207</v>
      </c>
      <c r="K90" s="94"/>
      <c r="L90" s="94">
        <v>17.52</v>
      </c>
      <c r="M90" s="96"/>
      <c r="N90" s="39"/>
      <c r="O90" s="39"/>
      <c r="P90" s="39"/>
      <c r="Q90" s="39"/>
      <c r="R90" s="39"/>
      <c r="S90" s="2"/>
      <c r="T90" s="2"/>
    </row>
    <row r="91" spans="1:20">
      <c r="A91" s="193" t="s">
        <v>1409</v>
      </c>
      <c r="B91" s="186" t="s">
        <v>209</v>
      </c>
      <c r="C91" s="186" t="s">
        <v>210</v>
      </c>
      <c r="D91" s="186" t="s">
        <v>52</v>
      </c>
      <c r="E91" s="188">
        <v>42439</v>
      </c>
      <c r="F91" s="194" t="s">
        <v>1410</v>
      </c>
      <c r="G91" s="189">
        <v>42439</v>
      </c>
      <c r="H91" s="189">
        <v>42439</v>
      </c>
      <c r="I91" s="195" t="s">
        <v>1411</v>
      </c>
      <c r="J91" s="196" t="s">
        <v>1408</v>
      </c>
      <c r="K91" s="187">
        <v>200.6</v>
      </c>
      <c r="L91" s="187">
        <v>0</v>
      </c>
      <c r="N91" s="39"/>
      <c r="O91" s="39"/>
      <c r="P91" s="39"/>
      <c r="Q91" s="39"/>
      <c r="R91" s="39"/>
      <c r="S91" s="2"/>
      <c r="T91" s="2"/>
    </row>
    <row r="92" spans="1:20" ht="25.5">
      <c r="A92" s="211" t="s">
        <v>929</v>
      </c>
      <c r="B92" s="212" t="s">
        <v>209</v>
      </c>
      <c r="C92" s="212" t="s">
        <v>210</v>
      </c>
      <c r="D92" s="212" t="s">
        <v>1403</v>
      </c>
      <c r="E92" s="213">
        <v>42461</v>
      </c>
      <c r="F92" s="214" t="s">
        <v>1361</v>
      </c>
      <c r="G92" s="215">
        <v>42464</v>
      </c>
      <c r="H92" s="216">
        <v>42465</v>
      </c>
      <c r="I92" s="217" t="s">
        <v>1405</v>
      </c>
      <c r="J92" s="218" t="s">
        <v>1404</v>
      </c>
      <c r="K92" s="219">
        <v>857.14</v>
      </c>
      <c r="L92" s="219">
        <v>0</v>
      </c>
      <c r="M92" s="50"/>
      <c r="N92" s="39"/>
      <c r="O92" s="39"/>
      <c r="P92" s="39"/>
      <c r="Q92" s="39"/>
      <c r="R92" s="39"/>
      <c r="S92" s="2"/>
      <c r="T92" s="2"/>
    </row>
    <row r="93" spans="1:20" s="7" customFormat="1">
      <c r="A93" s="211" t="s">
        <v>332</v>
      </c>
      <c r="B93" s="212" t="s">
        <v>286</v>
      </c>
      <c r="C93" s="212" t="s">
        <v>287</v>
      </c>
      <c r="D93" s="212" t="s">
        <v>268</v>
      </c>
      <c r="E93" s="213">
        <v>42460</v>
      </c>
      <c r="F93" s="214" t="s">
        <v>1360</v>
      </c>
      <c r="G93" s="215">
        <v>42465</v>
      </c>
      <c r="H93" s="216">
        <v>42465</v>
      </c>
      <c r="I93" s="217" t="s">
        <v>289</v>
      </c>
      <c r="J93" s="218" t="s">
        <v>25</v>
      </c>
      <c r="K93" s="220"/>
      <c r="L93" s="219">
        <v>17.52</v>
      </c>
      <c r="M93" s="50"/>
      <c r="N93" s="39"/>
      <c r="O93" s="39"/>
      <c r="P93" s="39"/>
      <c r="Q93" s="39"/>
      <c r="R93" s="39"/>
      <c r="S93" s="2"/>
      <c r="T93" s="2"/>
    </row>
    <row r="94" spans="1:20" s="9" customFormat="1">
      <c r="A94" s="211" t="s">
        <v>332</v>
      </c>
      <c r="B94" s="212" t="s">
        <v>286</v>
      </c>
      <c r="C94" s="212" t="s">
        <v>287</v>
      </c>
      <c r="D94" s="212" t="s">
        <v>268</v>
      </c>
      <c r="E94" s="213">
        <v>42460</v>
      </c>
      <c r="F94" s="214" t="s">
        <v>1360</v>
      </c>
      <c r="G94" s="215">
        <v>42473</v>
      </c>
      <c r="H94" s="216">
        <v>42473</v>
      </c>
      <c r="I94" s="217" t="s">
        <v>289</v>
      </c>
      <c r="J94" s="218" t="s">
        <v>25</v>
      </c>
      <c r="K94" s="221"/>
      <c r="L94" s="219">
        <v>17.52</v>
      </c>
      <c r="M94" s="170"/>
      <c r="N94" s="38"/>
      <c r="O94" s="38"/>
      <c r="P94" s="38"/>
      <c r="Q94" s="38"/>
      <c r="R94" s="38"/>
      <c r="S94" s="8"/>
      <c r="T94" s="8"/>
    </row>
    <row r="95" spans="1:20" s="9" customFormat="1">
      <c r="A95" s="211" t="s">
        <v>332</v>
      </c>
      <c r="B95" s="212" t="s">
        <v>286</v>
      </c>
      <c r="C95" s="212" t="s">
        <v>287</v>
      </c>
      <c r="D95" s="212" t="s">
        <v>268</v>
      </c>
      <c r="E95" s="213">
        <v>42460</v>
      </c>
      <c r="F95" s="214" t="s">
        <v>1360</v>
      </c>
      <c r="G95" s="215">
        <v>42479</v>
      </c>
      <c r="H95" s="216">
        <v>42479</v>
      </c>
      <c r="I95" s="217" t="s">
        <v>289</v>
      </c>
      <c r="J95" s="218" t="s">
        <v>25</v>
      </c>
      <c r="K95" s="221"/>
      <c r="L95" s="219">
        <v>17.52</v>
      </c>
      <c r="M95" s="170"/>
      <c r="N95" s="38"/>
      <c r="O95" s="38"/>
      <c r="P95" s="38"/>
      <c r="Q95" s="38"/>
      <c r="R95" s="38"/>
      <c r="S95" s="8"/>
      <c r="T95" s="8"/>
    </row>
    <row r="96" spans="1:20" s="9" customFormat="1">
      <c r="A96" s="211" t="s">
        <v>332</v>
      </c>
      <c r="B96" s="212" t="s">
        <v>286</v>
      </c>
      <c r="C96" s="212" t="s">
        <v>287</v>
      </c>
      <c r="D96" s="212" t="s">
        <v>268</v>
      </c>
      <c r="E96" s="213">
        <v>42460</v>
      </c>
      <c r="F96" s="214" t="s">
        <v>1360</v>
      </c>
      <c r="G96" s="215">
        <v>42487</v>
      </c>
      <c r="H96" s="216">
        <v>42487</v>
      </c>
      <c r="I96" s="217" t="s">
        <v>289</v>
      </c>
      <c r="J96" s="218" t="s">
        <v>25</v>
      </c>
      <c r="K96" s="220"/>
      <c r="L96" s="219">
        <v>17.52</v>
      </c>
      <c r="M96" s="50"/>
      <c r="N96" s="38"/>
      <c r="O96" s="38"/>
      <c r="P96" s="38"/>
      <c r="Q96" s="38"/>
      <c r="R96" s="38"/>
      <c r="S96" s="8"/>
      <c r="T96" s="8"/>
    </row>
    <row r="97" spans="1:21" s="9" customFormat="1" ht="25.5">
      <c r="A97" s="211" t="s">
        <v>333</v>
      </c>
      <c r="B97" s="212" t="s">
        <v>29</v>
      </c>
      <c r="C97" s="212" t="s">
        <v>30</v>
      </c>
      <c r="D97" s="212" t="s">
        <v>132</v>
      </c>
      <c r="E97" s="213">
        <v>42460</v>
      </c>
      <c r="F97" s="214" t="s">
        <v>1361</v>
      </c>
      <c r="G97" s="215">
        <v>42467</v>
      </c>
      <c r="H97" s="216">
        <v>42468</v>
      </c>
      <c r="I97" s="217" t="s">
        <v>1400</v>
      </c>
      <c r="J97" s="218" t="s">
        <v>290</v>
      </c>
      <c r="K97" s="219">
        <v>903.45</v>
      </c>
      <c r="L97" s="222">
        <v>228.08</v>
      </c>
      <c r="M97" s="50"/>
      <c r="N97" s="38"/>
      <c r="O97" s="38"/>
      <c r="P97" s="38"/>
      <c r="Q97" s="38"/>
      <c r="R97" s="38"/>
      <c r="S97" s="8"/>
      <c r="T97" s="8"/>
    </row>
    <row r="98" spans="1:21" s="9" customFormat="1" ht="25.5">
      <c r="A98" s="211" t="s">
        <v>26</v>
      </c>
      <c r="B98" s="212" t="s">
        <v>27</v>
      </c>
      <c r="C98" s="212" t="s">
        <v>1362</v>
      </c>
      <c r="D98" s="212" t="s">
        <v>132</v>
      </c>
      <c r="E98" s="213">
        <v>42460</v>
      </c>
      <c r="F98" s="214" t="s">
        <v>1361</v>
      </c>
      <c r="G98" s="215">
        <v>42467</v>
      </c>
      <c r="H98" s="216">
        <v>42468</v>
      </c>
      <c r="I98" s="217" t="s">
        <v>1401</v>
      </c>
      <c r="J98" s="218" t="s">
        <v>290</v>
      </c>
      <c r="K98" s="219">
        <v>903.45</v>
      </c>
      <c r="L98" s="222">
        <v>228.08</v>
      </c>
      <c r="M98" s="50"/>
      <c r="N98" s="38"/>
      <c r="O98" s="38"/>
      <c r="P98" s="38"/>
      <c r="Q98" s="38"/>
      <c r="R98" s="38"/>
      <c r="S98" s="8"/>
      <c r="T98" s="8"/>
    </row>
    <row r="99" spans="1:21" s="9" customFormat="1" ht="25.5">
      <c r="A99" s="211" t="s">
        <v>1363</v>
      </c>
      <c r="B99" s="212" t="s">
        <v>227</v>
      </c>
      <c r="C99" s="212" t="s">
        <v>228</v>
      </c>
      <c r="D99" s="212" t="s">
        <v>132</v>
      </c>
      <c r="E99" s="213">
        <v>42460</v>
      </c>
      <c r="F99" s="214" t="s">
        <v>1361</v>
      </c>
      <c r="G99" s="215">
        <v>42467</v>
      </c>
      <c r="H99" s="216">
        <v>42468</v>
      </c>
      <c r="I99" s="217" t="s">
        <v>1401</v>
      </c>
      <c r="J99" s="218" t="s">
        <v>290</v>
      </c>
      <c r="K99" s="219">
        <v>903.45</v>
      </c>
      <c r="L99" s="222">
        <v>228.08</v>
      </c>
      <c r="M99" s="50"/>
      <c r="N99" s="38"/>
      <c r="O99" s="38"/>
      <c r="P99" s="38"/>
      <c r="Q99" s="38"/>
      <c r="R99" s="38"/>
      <c r="S99" s="8"/>
      <c r="T99" s="8"/>
    </row>
    <row r="100" spans="1:21" s="9" customFormat="1" ht="38.25">
      <c r="A100" s="211" t="s">
        <v>1218</v>
      </c>
      <c r="B100" s="212" t="s">
        <v>201</v>
      </c>
      <c r="C100" s="212" t="s">
        <v>202</v>
      </c>
      <c r="D100" s="212" t="s">
        <v>291</v>
      </c>
      <c r="E100" s="213">
        <v>42460</v>
      </c>
      <c r="F100" s="217" t="s">
        <v>1364</v>
      </c>
      <c r="G100" s="223">
        <v>42461</v>
      </c>
      <c r="H100" s="224">
        <v>42461</v>
      </c>
      <c r="I100" s="217" t="s">
        <v>1390</v>
      </c>
      <c r="J100" s="218" t="s">
        <v>25</v>
      </c>
      <c r="K100" s="220"/>
      <c r="L100" s="219">
        <v>17.52</v>
      </c>
      <c r="M100" s="50"/>
      <c r="N100" s="38"/>
      <c r="O100" s="38"/>
      <c r="P100" s="38"/>
      <c r="Q100" s="38"/>
      <c r="R100" s="38"/>
      <c r="S100" s="8"/>
      <c r="T100" s="8"/>
    </row>
    <row r="101" spans="1:21" s="9" customFormat="1" ht="38.25">
      <c r="A101" s="211" t="s">
        <v>1365</v>
      </c>
      <c r="B101" s="212" t="s">
        <v>195</v>
      </c>
      <c r="C101" s="212" t="s">
        <v>292</v>
      </c>
      <c r="D101" s="212" t="s">
        <v>291</v>
      </c>
      <c r="E101" s="213">
        <v>42460</v>
      </c>
      <c r="F101" s="217" t="s">
        <v>1364</v>
      </c>
      <c r="G101" s="223">
        <v>42461</v>
      </c>
      <c r="H101" s="224">
        <v>42461</v>
      </c>
      <c r="I101" s="217" t="s">
        <v>1390</v>
      </c>
      <c r="J101" s="218" t="s">
        <v>25</v>
      </c>
      <c r="K101" s="220"/>
      <c r="L101" s="219">
        <v>17.52</v>
      </c>
      <c r="M101" s="50"/>
      <c r="N101" s="38"/>
      <c r="O101" s="38"/>
      <c r="P101" s="38"/>
      <c r="Q101" s="38"/>
      <c r="R101" s="38"/>
      <c r="S101" s="8"/>
      <c r="T101" s="8"/>
    </row>
    <row r="102" spans="1:21" s="9" customFormat="1">
      <c r="A102" s="211" t="s">
        <v>203</v>
      </c>
      <c r="B102" s="212" t="s">
        <v>293</v>
      </c>
      <c r="C102" s="212" t="s">
        <v>204</v>
      </c>
      <c r="D102" s="212" t="s">
        <v>294</v>
      </c>
      <c r="E102" s="213">
        <v>42464</v>
      </c>
      <c r="F102" s="217" t="s">
        <v>1343</v>
      </c>
      <c r="G102" s="215">
        <v>42465</v>
      </c>
      <c r="H102" s="216">
        <v>42465</v>
      </c>
      <c r="I102" s="217" t="s">
        <v>1349</v>
      </c>
      <c r="J102" s="218" t="s">
        <v>25</v>
      </c>
      <c r="K102" s="220"/>
      <c r="L102" s="219">
        <v>17.52</v>
      </c>
      <c r="M102" s="50"/>
      <c r="N102" s="38"/>
      <c r="O102" s="38"/>
      <c r="P102" s="38"/>
      <c r="Q102" s="38"/>
      <c r="R102" s="38"/>
      <c r="S102" s="8"/>
      <c r="T102" s="8"/>
    </row>
    <row r="103" spans="1:21" ht="25.5">
      <c r="A103" s="211" t="s">
        <v>277</v>
      </c>
      <c r="B103" s="212" t="s">
        <v>278</v>
      </c>
      <c r="C103" s="212" t="s">
        <v>279</v>
      </c>
      <c r="D103" s="212" t="s">
        <v>295</v>
      </c>
      <c r="E103" s="213">
        <v>42466</v>
      </c>
      <c r="F103" s="217" t="s">
        <v>1366</v>
      </c>
      <c r="G103" s="215">
        <v>42467</v>
      </c>
      <c r="H103" s="216">
        <v>42467</v>
      </c>
      <c r="I103" s="217" t="s">
        <v>1391</v>
      </c>
      <c r="J103" s="218" t="s">
        <v>207</v>
      </c>
      <c r="K103" s="220"/>
      <c r="L103" s="219">
        <v>17.52</v>
      </c>
      <c r="N103" s="39"/>
      <c r="O103" s="39"/>
      <c r="P103" s="39"/>
      <c r="Q103" s="39"/>
      <c r="R103" s="39"/>
      <c r="S103" s="2"/>
      <c r="T103" s="2"/>
    </row>
    <row r="104" spans="1:21" s="9" customFormat="1" ht="25.5">
      <c r="A104" s="211" t="s">
        <v>277</v>
      </c>
      <c r="B104" s="212" t="s">
        <v>278</v>
      </c>
      <c r="C104" s="212" t="s">
        <v>279</v>
      </c>
      <c r="D104" s="212" t="s">
        <v>296</v>
      </c>
      <c r="E104" s="213">
        <v>42472</v>
      </c>
      <c r="F104" s="217" t="s">
        <v>1367</v>
      </c>
      <c r="G104" s="215">
        <v>42476</v>
      </c>
      <c r="H104" s="216">
        <v>42476</v>
      </c>
      <c r="I104" s="217" t="s">
        <v>1350</v>
      </c>
      <c r="J104" s="218" t="s">
        <v>1368</v>
      </c>
      <c r="K104" s="220"/>
      <c r="L104" s="219">
        <v>54.01</v>
      </c>
      <c r="M104" s="50"/>
      <c r="N104" s="38"/>
      <c r="O104" s="38"/>
      <c r="P104" s="38"/>
      <c r="Q104" s="38"/>
      <c r="R104" s="38"/>
      <c r="S104" s="8"/>
      <c r="T104" s="8"/>
      <c r="U104" s="8"/>
    </row>
    <row r="105" spans="1:21" s="10" customFormat="1" ht="25.5">
      <c r="A105" s="211" t="s">
        <v>334</v>
      </c>
      <c r="B105" s="212" t="s">
        <v>297</v>
      </c>
      <c r="C105" s="212" t="s">
        <v>298</v>
      </c>
      <c r="D105" s="212" t="s">
        <v>296</v>
      </c>
      <c r="E105" s="213">
        <v>42472</v>
      </c>
      <c r="F105" s="217" t="s">
        <v>1367</v>
      </c>
      <c r="G105" s="215">
        <v>42476</v>
      </c>
      <c r="H105" s="216">
        <v>42476</v>
      </c>
      <c r="I105" s="217" t="s">
        <v>1350</v>
      </c>
      <c r="J105" s="218" t="s">
        <v>1368</v>
      </c>
      <c r="K105" s="220"/>
      <c r="L105" s="219">
        <v>54.01</v>
      </c>
      <c r="M105" s="50"/>
      <c r="N105" s="38"/>
      <c r="O105" s="38"/>
      <c r="P105" s="38"/>
      <c r="Q105" s="38"/>
      <c r="R105" s="38"/>
      <c r="S105" s="8"/>
      <c r="T105" s="8"/>
      <c r="U105" s="8"/>
    </row>
    <row r="106" spans="1:21" s="10" customFormat="1" ht="25.5">
      <c r="A106" s="211" t="s">
        <v>1369</v>
      </c>
      <c r="B106" s="212" t="s">
        <v>299</v>
      </c>
      <c r="C106" s="212" t="s">
        <v>300</v>
      </c>
      <c r="D106" s="212" t="s">
        <v>296</v>
      </c>
      <c r="E106" s="213">
        <v>42472</v>
      </c>
      <c r="F106" s="217" t="s">
        <v>1367</v>
      </c>
      <c r="G106" s="215">
        <v>42476</v>
      </c>
      <c r="H106" s="216">
        <v>42476</v>
      </c>
      <c r="I106" s="217" t="s">
        <v>1350</v>
      </c>
      <c r="J106" s="218" t="s">
        <v>1368</v>
      </c>
      <c r="K106" s="220"/>
      <c r="L106" s="219">
        <v>54.01</v>
      </c>
      <c r="M106" s="50"/>
      <c r="N106" s="38"/>
      <c r="O106" s="38"/>
      <c r="P106" s="38"/>
      <c r="Q106" s="38"/>
      <c r="R106" s="38"/>
      <c r="S106" s="8"/>
      <c r="T106" s="8"/>
      <c r="U106" s="8"/>
    </row>
    <row r="107" spans="1:21" s="7" customFormat="1" ht="25.5">
      <c r="A107" s="211" t="s">
        <v>336</v>
      </c>
      <c r="B107" s="212" t="s">
        <v>301</v>
      </c>
      <c r="C107" s="212" t="s">
        <v>302</v>
      </c>
      <c r="D107" s="212" t="s">
        <v>296</v>
      </c>
      <c r="E107" s="213">
        <v>42472</v>
      </c>
      <c r="F107" s="217" t="s">
        <v>1367</v>
      </c>
      <c r="G107" s="215">
        <v>42476</v>
      </c>
      <c r="H107" s="216">
        <v>42476</v>
      </c>
      <c r="I107" s="217" t="s">
        <v>1350</v>
      </c>
      <c r="J107" s="218" t="s">
        <v>1368</v>
      </c>
      <c r="K107" s="220"/>
      <c r="L107" s="219">
        <v>54.01</v>
      </c>
      <c r="M107" s="50"/>
      <c r="N107" s="39"/>
      <c r="O107" s="39"/>
      <c r="P107" s="39"/>
      <c r="Q107" s="39"/>
      <c r="R107" s="39"/>
      <c r="S107" s="2"/>
      <c r="T107" s="2"/>
      <c r="U107" s="2"/>
    </row>
    <row r="108" spans="1:21" s="7" customFormat="1">
      <c r="A108" s="211" t="s">
        <v>81</v>
      </c>
      <c r="B108" s="212" t="s">
        <v>82</v>
      </c>
      <c r="C108" s="212" t="s">
        <v>83</v>
      </c>
      <c r="D108" s="212" t="s">
        <v>303</v>
      </c>
      <c r="E108" s="213">
        <v>42472</v>
      </c>
      <c r="F108" s="217" t="s">
        <v>1370</v>
      </c>
      <c r="G108" s="215">
        <v>42485</v>
      </c>
      <c r="H108" s="216">
        <v>42485</v>
      </c>
      <c r="I108" s="217" t="s">
        <v>1351</v>
      </c>
      <c r="J108" s="218" t="s">
        <v>207</v>
      </c>
      <c r="K108" s="220"/>
      <c r="L108" s="219">
        <v>17.52</v>
      </c>
      <c r="M108" s="50"/>
      <c r="N108" s="39"/>
      <c r="O108" s="39"/>
      <c r="P108" s="39"/>
      <c r="Q108" s="39"/>
      <c r="R108" s="39"/>
      <c r="S108" s="2"/>
      <c r="T108" s="2"/>
      <c r="U108" s="2"/>
    </row>
    <row r="109" spans="1:21" s="7" customFormat="1" ht="25.5">
      <c r="A109" s="225" t="s">
        <v>110</v>
      </c>
      <c r="B109" s="212" t="s">
        <v>111</v>
      </c>
      <c r="C109" s="212" t="s">
        <v>112</v>
      </c>
      <c r="D109" s="212" t="s">
        <v>303</v>
      </c>
      <c r="E109" s="213">
        <v>42472</v>
      </c>
      <c r="F109" s="217" t="s">
        <v>1371</v>
      </c>
      <c r="G109" s="215">
        <v>42485</v>
      </c>
      <c r="H109" s="216">
        <v>42485</v>
      </c>
      <c r="I109" s="217" t="s">
        <v>1351</v>
      </c>
      <c r="J109" s="218" t="s">
        <v>207</v>
      </c>
      <c r="K109" s="220"/>
      <c r="L109" s="219">
        <v>17.52</v>
      </c>
      <c r="M109" s="50"/>
      <c r="N109" s="39"/>
      <c r="O109" s="39"/>
      <c r="P109" s="39"/>
      <c r="Q109" s="39"/>
      <c r="R109" s="39"/>
      <c r="S109" s="2"/>
      <c r="T109" s="2"/>
      <c r="U109" s="2"/>
    </row>
    <row r="110" spans="1:21" s="7" customFormat="1">
      <c r="A110" s="211" t="s">
        <v>255</v>
      </c>
      <c r="B110" s="212" t="s">
        <v>82</v>
      </c>
      <c r="C110" s="212" t="s">
        <v>256</v>
      </c>
      <c r="D110" s="212" t="s">
        <v>303</v>
      </c>
      <c r="E110" s="213">
        <v>42472</v>
      </c>
      <c r="F110" s="217" t="s">
        <v>1370</v>
      </c>
      <c r="G110" s="215">
        <v>42485</v>
      </c>
      <c r="H110" s="216">
        <v>42485</v>
      </c>
      <c r="I110" s="217" t="s">
        <v>1351</v>
      </c>
      <c r="J110" s="218" t="s">
        <v>207</v>
      </c>
      <c r="K110" s="220"/>
      <c r="L110" s="219">
        <v>17.52</v>
      </c>
      <c r="M110" s="50"/>
      <c r="N110" s="39"/>
      <c r="O110" s="39"/>
      <c r="P110" s="39"/>
      <c r="Q110" s="39"/>
      <c r="R110" s="39"/>
      <c r="S110" s="2"/>
      <c r="T110" s="2"/>
      <c r="U110" s="2"/>
    </row>
    <row r="111" spans="1:21" s="7" customFormat="1" ht="25.5">
      <c r="A111" s="211" t="s">
        <v>243</v>
      </c>
      <c r="B111" s="212" t="s">
        <v>264</v>
      </c>
      <c r="C111" s="212" t="s">
        <v>244</v>
      </c>
      <c r="D111" s="212" t="s">
        <v>304</v>
      </c>
      <c r="E111" s="213">
        <v>42472</v>
      </c>
      <c r="F111" s="217" t="s">
        <v>1372</v>
      </c>
      <c r="G111" s="215">
        <v>42478</v>
      </c>
      <c r="H111" s="216">
        <v>42478</v>
      </c>
      <c r="I111" s="217" t="s">
        <v>1392</v>
      </c>
      <c r="J111" s="218" t="s">
        <v>207</v>
      </c>
      <c r="K111" s="220"/>
      <c r="L111" s="219">
        <v>17.52</v>
      </c>
      <c r="M111" s="50"/>
      <c r="N111" s="39"/>
      <c r="O111" s="39"/>
      <c r="P111" s="39"/>
      <c r="Q111" s="39"/>
      <c r="R111" s="39"/>
      <c r="S111" s="2"/>
      <c r="T111" s="2"/>
      <c r="U111" s="2"/>
    </row>
    <row r="112" spans="1:21" s="7" customFormat="1" ht="25.5">
      <c r="A112" s="211" t="s">
        <v>26</v>
      </c>
      <c r="B112" s="212" t="s">
        <v>27</v>
      </c>
      <c r="C112" s="212" t="s">
        <v>28</v>
      </c>
      <c r="D112" s="212" t="s">
        <v>304</v>
      </c>
      <c r="E112" s="213">
        <v>42472</v>
      </c>
      <c r="F112" s="217" t="s">
        <v>1372</v>
      </c>
      <c r="G112" s="215">
        <v>42478</v>
      </c>
      <c r="H112" s="216">
        <v>42478</v>
      </c>
      <c r="I112" s="217" t="s">
        <v>1392</v>
      </c>
      <c r="J112" s="218" t="s">
        <v>207</v>
      </c>
      <c r="K112" s="220"/>
      <c r="L112" s="219">
        <v>17.52</v>
      </c>
      <c r="M112" s="50"/>
      <c r="N112" s="39"/>
      <c r="O112" s="39"/>
      <c r="P112" s="39"/>
      <c r="Q112" s="39"/>
      <c r="R112" s="39"/>
      <c r="S112" s="2"/>
      <c r="T112" s="2"/>
      <c r="U112" s="2"/>
    </row>
    <row r="113" spans="1:21" s="1" customFormat="1" ht="25.5">
      <c r="A113" s="211" t="s">
        <v>127</v>
      </c>
      <c r="B113" s="212" t="s">
        <v>128</v>
      </c>
      <c r="C113" s="212" t="s">
        <v>129</v>
      </c>
      <c r="D113" s="212" t="s">
        <v>305</v>
      </c>
      <c r="E113" s="213">
        <v>42473</v>
      </c>
      <c r="F113" s="226" t="s">
        <v>1373</v>
      </c>
      <c r="G113" s="215">
        <v>42474</v>
      </c>
      <c r="H113" s="216">
        <v>42474</v>
      </c>
      <c r="I113" s="217" t="s">
        <v>1393</v>
      </c>
      <c r="J113" s="218" t="s">
        <v>207</v>
      </c>
      <c r="K113" s="220"/>
      <c r="L113" s="219">
        <v>17.52</v>
      </c>
      <c r="M113" s="50"/>
      <c r="N113" s="39"/>
      <c r="O113" s="39"/>
      <c r="P113" s="39"/>
      <c r="Q113" s="39"/>
      <c r="R113" s="39"/>
      <c r="S113" s="2"/>
      <c r="T113" s="2"/>
      <c r="U113" s="2"/>
    </row>
    <row r="114" spans="1:21" s="2" customFormat="1" ht="38.25">
      <c r="A114" s="227" t="s">
        <v>1218</v>
      </c>
      <c r="B114" s="212" t="s">
        <v>201</v>
      </c>
      <c r="C114" s="212" t="s">
        <v>202</v>
      </c>
      <c r="D114" s="212" t="s">
        <v>306</v>
      </c>
      <c r="E114" s="213">
        <v>42473</v>
      </c>
      <c r="F114" s="228" t="s">
        <v>1374</v>
      </c>
      <c r="G114" s="215">
        <v>42478</v>
      </c>
      <c r="H114" s="216">
        <v>42479</v>
      </c>
      <c r="I114" s="217" t="s">
        <v>1352</v>
      </c>
      <c r="J114" s="218" t="s">
        <v>307</v>
      </c>
      <c r="K114" s="220"/>
      <c r="L114" s="219">
        <v>71.53</v>
      </c>
      <c r="M114" s="50"/>
      <c r="N114" s="39"/>
      <c r="O114" s="39"/>
      <c r="P114" s="39"/>
      <c r="Q114" s="39"/>
      <c r="R114" s="39"/>
    </row>
    <row r="115" spans="1:21" s="2" customFormat="1" ht="38.25">
      <c r="A115" s="211" t="s">
        <v>337</v>
      </c>
      <c r="B115" s="212" t="s">
        <v>308</v>
      </c>
      <c r="C115" s="212" t="s">
        <v>309</v>
      </c>
      <c r="D115" s="212" t="s">
        <v>132</v>
      </c>
      <c r="E115" s="213">
        <v>42475</v>
      </c>
      <c r="F115" s="228" t="s">
        <v>1374</v>
      </c>
      <c r="G115" s="215">
        <v>42478</v>
      </c>
      <c r="H115" s="216">
        <v>42479</v>
      </c>
      <c r="I115" s="217" t="s">
        <v>1353</v>
      </c>
      <c r="J115" s="218" t="s">
        <v>307</v>
      </c>
      <c r="K115" s="220"/>
      <c r="L115" s="219">
        <v>71.53</v>
      </c>
      <c r="M115" s="50"/>
      <c r="N115" s="39"/>
      <c r="O115" s="39"/>
      <c r="P115" s="39"/>
      <c r="Q115" s="39"/>
      <c r="R115" s="39"/>
    </row>
    <row r="116" spans="1:21" s="2" customFormat="1" ht="38.25">
      <c r="A116" s="211" t="s">
        <v>338</v>
      </c>
      <c r="B116" s="212" t="s">
        <v>310</v>
      </c>
      <c r="C116" s="212" t="s">
        <v>1375</v>
      </c>
      <c r="D116" s="212" t="s">
        <v>23</v>
      </c>
      <c r="E116" s="213">
        <v>42475</v>
      </c>
      <c r="F116" s="228" t="s">
        <v>1374</v>
      </c>
      <c r="G116" s="215">
        <v>42478</v>
      </c>
      <c r="H116" s="216">
        <v>42479</v>
      </c>
      <c r="I116" s="217" t="s">
        <v>1353</v>
      </c>
      <c r="J116" s="218" t="s">
        <v>307</v>
      </c>
      <c r="K116" s="220"/>
      <c r="L116" s="219">
        <v>71.53</v>
      </c>
      <c r="M116" s="50"/>
      <c r="N116" s="39"/>
      <c r="O116" s="39"/>
      <c r="P116" s="39"/>
      <c r="Q116" s="39"/>
      <c r="R116" s="39"/>
    </row>
    <row r="117" spans="1:21" s="2" customFormat="1">
      <c r="A117" s="211" t="s">
        <v>336</v>
      </c>
      <c r="B117" s="212" t="s">
        <v>301</v>
      </c>
      <c r="C117" s="212" t="s">
        <v>302</v>
      </c>
      <c r="D117" s="212" t="s">
        <v>312</v>
      </c>
      <c r="E117" s="213">
        <v>42475</v>
      </c>
      <c r="F117" s="226" t="s">
        <v>1376</v>
      </c>
      <c r="G117" s="215">
        <v>42480</v>
      </c>
      <c r="H117" s="216">
        <v>42480</v>
      </c>
      <c r="I117" s="217" t="s">
        <v>1354</v>
      </c>
      <c r="J117" s="218" t="s">
        <v>207</v>
      </c>
      <c r="K117" s="220"/>
      <c r="L117" s="219">
        <v>17.52</v>
      </c>
      <c r="M117" s="50"/>
      <c r="N117" s="39"/>
      <c r="O117" s="39"/>
      <c r="P117" s="39"/>
      <c r="Q117" s="39"/>
      <c r="R117" s="39"/>
    </row>
    <row r="118" spans="1:21" s="13" customFormat="1" ht="51">
      <c r="A118" s="211" t="s">
        <v>274</v>
      </c>
      <c r="B118" s="212" t="s">
        <v>275</v>
      </c>
      <c r="C118" s="212" t="s">
        <v>276</v>
      </c>
      <c r="D118" s="212" t="s">
        <v>132</v>
      </c>
      <c r="E118" s="213">
        <v>42479</v>
      </c>
      <c r="F118" s="214" t="s">
        <v>1377</v>
      </c>
      <c r="G118" s="215">
        <v>42483</v>
      </c>
      <c r="H118" s="216">
        <v>42483</v>
      </c>
      <c r="I118" s="217" t="s">
        <v>1355</v>
      </c>
      <c r="J118" s="218" t="s">
        <v>1368</v>
      </c>
      <c r="K118" s="220"/>
      <c r="L118" s="219">
        <v>54.01</v>
      </c>
      <c r="M118" s="50"/>
      <c r="N118" s="98"/>
      <c r="O118" s="98"/>
      <c r="P118" s="98"/>
      <c r="Q118" s="98"/>
      <c r="R118" s="98"/>
    </row>
    <row r="119" spans="1:21" s="13" customFormat="1" ht="51">
      <c r="A119" s="211" t="s">
        <v>153</v>
      </c>
      <c r="B119" s="212" t="s">
        <v>154</v>
      </c>
      <c r="C119" s="212" t="s">
        <v>155</v>
      </c>
      <c r="D119" s="212" t="s">
        <v>132</v>
      </c>
      <c r="E119" s="213">
        <v>42479</v>
      </c>
      <c r="F119" s="214" t="s">
        <v>1377</v>
      </c>
      <c r="G119" s="215">
        <v>42483</v>
      </c>
      <c r="H119" s="216">
        <v>42483</v>
      </c>
      <c r="I119" s="217" t="s">
        <v>1355</v>
      </c>
      <c r="J119" s="218" t="s">
        <v>1368</v>
      </c>
      <c r="K119" s="220"/>
      <c r="L119" s="219">
        <v>54.01</v>
      </c>
      <c r="M119" s="50"/>
      <c r="N119" s="98"/>
      <c r="O119" s="98"/>
      <c r="P119" s="98"/>
      <c r="Q119" s="98"/>
      <c r="R119" s="98"/>
    </row>
    <row r="120" spans="1:21" s="13" customFormat="1" ht="51">
      <c r="A120" s="211" t="s">
        <v>146</v>
      </c>
      <c r="B120" s="212" t="s">
        <v>147</v>
      </c>
      <c r="C120" s="212" t="s">
        <v>148</v>
      </c>
      <c r="D120" s="212" t="s">
        <v>132</v>
      </c>
      <c r="E120" s="213">
        <v>42479</v>
      </c>
      <c r="F120" s="214" t="s">
        <v>1377</v>
      </c>
      <c r="G120" s="215">
        <v>42483</v>
      </c>
      <c r="H120" s="216">
        <v>42483</v>
      </c>
      <c r="I120" s="217" t="s">
        <v>1355</v>
      </c>
      <c r="J120" s="218" t="s">
        <v>1368</v>
      </c>
      <c r="K120" s="220"/>
      <c r="L120" s="219">
        <v>54.01</v>
      </c>
      <c r="M120" s="50"/>
      <c r="N120" s="98"/>
      <c r="O120" s="98"/>
      <c r="P120" s="98"/>
      <c r="Q120" s="98"/>
      <c r="R120" s="98"/>
    </row>
    <row r="121" spans="1:21" s="13" customFormat="1" ht="51">
      <c r="A121" s="211" t="s">
        <v>156</v>
      </c>
      <c r="B121" s="212" t="s">
        <v>157</v>
      </c>
      <c r="C121" s="212" t="s">
        <v>158</v>
      </c>
      <c r="D121" s="212" t="s">
        <v>132</v>
      </c>
      <c r="E121" s="213">
        <v>42479</v>
      </c>
      <c r="F121" s="214" t="s">
        <v>1377</v>
      </c>
      <c r="G121" s="215">
        <v>42483</v>
      </c>
      <c r="H121" s="216">
        <v>42483</v>
      </c>
      <c r="I121" s="217" t="s">
        <v>1355</v>
      </c>
      <c r="J121" s="218" t="s">
        <v>1368</v>
      </c>
      <c r="K121" s="220"/>
      <c r="L121" s="219">
        <v>54.01</v>
      </c>
      <c r="M121" s="50"/>
      <c r="N121" s="98"/>
      <c r="O121" s="98"/>
      <c r="P121" s="98"/>
      <c r="Q121" s="98"/>
      <c r="R121" s="98"/>
    </row>
    <row r="122" spans="1:21" s="13" customFormat="1" ht="25.5">
      <c r="A122" s="229" t="s">
        <v>1378</v>
      </c>
      <c r="B122" s="230" t="s">
        <v>166</v>
      </c>
      <c r="C122" s="230" t="s">
        <v>167</v>
      </c>
      <c r="D122" s="230" t="s">
        <v>1379</v>
      </c>
      <c r="E122" s="213">
        <v>42478</v>
      </c>
      <c r="F122" s="231" t="s">
        <v>1380</v>
      </c>
      <c r="G122" s="213">
        <v>42479</v>
      </c>
      <c r="H122" s="224">
        <v>42479</v>
      </c>
      <c r="I122" s="232" t="s">
        <v>1394</v>
      </c>
      <c r="J122" s="218" t="s">
        <v>207</v>
      </c>
      <c r="K122" s="219"/>
      <c r="L122" s="219">
        <v>17.52</v>
      </c>
      <c r="M122" s="170"/>
      <c r="N122" s="98"/>
      <c r="O122" s="98"/>
      <c r="P122" s="98"/>
      <c r="Q122" s="98"/>
      <c r="R122" s="98"/>
    </row>
    <row r="123" spans="1:21" ht="25.5">
      <c r="A123" s="229" t="s">
        <v>1378</v>
      </c>
      <c r="B123" s="230" t="s">
        <v>166</v>
      </c>
      <c r="C123" s="230" t="s">
        <v>167</v>
      </c>
      <c r="D123" s="230" t="s">
        <v>1379</v>
      </c>
      <c r="E123" s="213">
        <v>42478</v>
      </c>
      <c r="F123" s="231" t="s">
        <v>1381</v>
      </c>
      <c r="G123" s="213">
        <v>42480</v>
      </c>
      <c r="H123" s="224">
        <v>42480</v>
      </c>
      <c r="I123" s="232" t="s">
        <v>1395</v>
      </c>
      <c r="J123" s="218" t="s">
        <v>207</v>
      </c>
      <c r="K123" s="219"/>
      <c r="L123" s="219">
        <v>17.52</v>
      </c>
      <c r="M123" s="170"/>
    </row>
    <row r="124" spans="1:21" ht="25.5">
      <c r="A124" s="229" t="s">
        <v>168</v>
      </c>
      <c r="B124" s="230" t="s">
        <v>169</v>
      </c>
      <c r="C124" s="230" t="s">
        <v>170</v>
      </c>
      <c r="D124" s="230" t="s">
        <v>1379</v>
      </c>
      <c r="E124" s="213">
        <v>42478</v>
      </c>
      <c r="F124" s="231" t="s">
        <v>1382</v>
      </c>
      <c r="G124" s="213">
        <v>42485</v>
      </c>
      <c r="H124" s="224">
        <v>42485</v>
      </c>
      <c r="I124" s="232" t="s">
        <v>1396</v>
      </c>
      <c r="J124" s="218" t="s">
        <v>290</v>
      </c>
      <c r="K124" s="219"/>
      <c r="L124" s="219">
        <v>71.53</v>
      </c>
      <c r="M124" s="170"/>
    </row>
    <row r="125" spans="1:21" ht="25.5">
      <c r="A125" s="229" t="s">
        <v>168</v>
      </c>
      <c r="B125" s="230" t="s">
        <v>169</v>
      </c>
      <c r="C125" s="230" t="s">
        <v>170</v>
      </c>
      <c r="D125" s="230" t="s">
        <v>1379</v>
      </c>
      <c r="E125" s="213">
        <v>42478</v>
      </c>
      <c r="F125" s="231" t="s">
        <v>1382</v>
      </c>
      <c r="G125" s="213">
        <v>42462</v>
      </c>
      <c r="H125" s="224">
        <v>42463</v>
      </c>
      <c r="I125" s="232" t="s">
        <v>1397</v>
      </c>
      <c r="J125" s="218" t="s">
        <v>290</v>
      </c>
      <c r="K125" s="219"/>
      <c r="L125" s="219">
        <v>71.53</v>
      </c>
      <c r="M125" s="170"/>
    </row>
    <row r="126" spans="1:21">
      <c r="A126" s="229" t="s">
        <v>1383</v>
      </c>
      <c r="B126" s="230" t="s">
        <v>549</v>
      </c>
      <c r="C126" s="230" t="s">
        <v>550</v>
      </c>
      <c r="D126" s="230" t="s">
        <v>306</v>
      </c>
      <c r="E126" s="213">
        <v>42486</v>
      </c>
      <c r="F126" s="231" t="s">
        <v>1384</v>
      </c>
      <c r="G126" s="213">
        <v>42487</v>
      </c>
      <c r="H126" s="224">
        <v>42487</v>
      </c>
      <c r="I126" s="232" t="s">
        <v>1398</v>
      </c>
      <c r="J126" s="218" t="s">
        <v>207</v>
      </c>
      <c r="K126" s="219"/>
      <c r="L126" s="219">
        <v>17.52</v>
      </c>
      <c r="M126" s="170"/>
    </row>
    <row r="127" spans="1:21">
      <c r="A127" s="229" t="s">
        <v>1385</v>
      </c>
      <c r="B127" s="230" t="s">
        <v>1386</v>
      </c>
      <c r="C127" s="230" t="s">
        <v>1387</v>
      </c>
      <c r="D127" s="230" t="s">
        <v>306</v>
      </c>
      <c r="E127" s="213">
        <v>42486</v>
      </c>
      <c r="F127" s="231" t="s">
        <v>1384</v>
      </c>
      <c r="G127" s="213">
        <v>42487</v>
      </c>
      <c r="H127" s="224">
        <v>42487</v>
      </c>
      <c r="I127" s="232" t="s">
        <v>1398</v>
      </c>
      <c r="J127" s="218" t="s">
        <v>207</v>
      </c>
      <c r="K127" s="219"/>
      <c r="L127" s="219">
        <v>17.52</v>
      </c>
      <c r="M127" s="127"/>
    </row>
    <row r="128" spans="1:21" ht="25.5">
      <c r="A128" s="229" t="s">
        <v>277</v>
      </c>
      <c r="B128" s="230" t="s">
        <v>278</v>
      </c>
      <c r="C128" s="230" t="s">
        <v>279</v>
      </c>
      <c r="D128" s="230" t="s">
        <v>1388</v>
      </c>
      <c r="E128" s="213">
        <v>42488</v>
      </c>
      <c r="F128" s="231" t="s">
        <v>1389</v>
      </c>
      <c r="G128" s="213">
        <v>42494</v>
      </c>
      <c r="H128" s="224">
        <v>42494</v>
      </c>
      <c r="I128" s="232" t="s">
        <v>1399</v>
      </c>
      <c r="J128" s="218" t="s">
        <v>207</v>
      </c>
      <c r="K128" s="219"/>
      <c r="L128" s="219">
        <v>17.52</v>
      </c>
      <c r="M128" s="127"/>
    </row>
  </sheetData>
  <autoFilter ref="A4:M128"/>
  <mergeCells count="2">
    <mergeCell ref="A2:M2"/>
    <mergeCell ref="A1:M1"/>
  </mergeCells>
  <printOptions horizontalCentered="1"/>
  <pageMargins left="0.39374999999999999" right="0.39374999999999999" top="0.63124999999999998" bottom="0.63124999999999998" header="0.39374999999999999" footer="0.39374999999999999"/>
  <pageSetup paperSize="9" orientation="portrait" useFirstPageNumber="1" r:id="rId1"/>
  <headerFooter>
    <oddHeader>&amp;C&amp;A</oddHeader>
    <oddFooter>&amp;CPágina &amp;P</oddFooter>
  </headerFooter>
  <drawing r:id="rId2"/>
</worksheet>
</file>

<file path=xl/worksheets/sheet3.xml><?xml version="1.0" encoding="utf-8"?>
<worksheet xmlns="http://schemas.openxmlformats.org/spreadsheetml/2006/main" xmlns:r="http://schemas.openxmlformats.org/officeDocument/2006/relationships">
  <dimension ref="A1:M66"/>
  <sheetViews>
    <sheetView zoomScaleNormal="100" workbookViewId="0">
      <selection activeCell="F7" sqref="F7"/>
    </sheetView>
  </sheetViews>
  <sheetFormatPr defaultRowHeight="12.75"/>
  <cols>
    <col min="1" max="1" width="42.85546875" style="14"/>
    <col min="2" max="5" width="20.42578125" style="31"/>
    <col min="6" max="6" width="35.7109375" style="56"/>
    <col min="7" max="8" width="20.42578125" style="15"/>
    <col min="9" max="9" width="59.42578125"/>
    <col min="10" max="10" width="20.42578125" style="31"/>
    <col min="11" max="11" width="20.42578125" style="16"/>
    <col min="12" max="12" width="20.42578125" style="44"/>
    <col min="13" max="13" width="31.7109375"/>
    <col min="14" max="1025" width="11.5703125"/>
  </cols>
  <sheetData>
    <row r="1" spans="1:13" ht="103.7" customHeight="1">
      <c r="A1" s="17"/>
      <c r="M1" t="s">
        <v>313</v>
      </c>
    </row>
    <row r="2" spans="1:13" ht="18">
      <c r="A2" s="251" t="s">
        <v>1413</v>
      </c>
      <c r="B2" s="251"/>
      <c r="C2" s="251"/>
      <c r="D2" s="251"/>
      <c r="E2" s="251"/>
      <c r="F2" s="251"/>
      <c r="G2" s="251"/>
      <c r="H2" s="251"/>
      <c r="I2" s="251"/>
      <c r="J2" s="251"/>
      <c r="K2" s="251"/>
      <c r="L2" s="251"/>
      <c r="M2" s="251"/>
    </row>
    <row r="3" spans="1:13">
      <c r="A3" s="252"/>
      <c r="B3" s="252"/>
      <c r="C3" s="252"/>
      <c r="D3" s="252"/>
      <c r="E3" s="252"/>
      <c r="F3" s="252"/>
      <c r="G3" s="252"/>
      <c r="H3" s="252"/>
      <c r="I3" s="252"/>
      <c r="J3" s="252"/>
      <c r="K3" s="252"/>
      <c r="L3" s="252"/>
      <c r="M3" s="252"/>
    </row>
    <row r="5" spans="1:13" s="9" customFormat="1" ht="43.9" customHeight="1">
      <c r="A5" s="204" t="s">
        <v>1</v>
      </c>
      <c r="B5" s="204" t="s">
        <v>314</v>
      </c>
      <c r="C5" s="204" t="s">
        <v>3</v>
      </c>
      <c r="D5" s="204" t="s">
        <v>4</v>
      </c>
      <c r="E5" s="205" t="s">
        <v>5</v>
      </c>
      <c r="F5" s="205" t="s">
        <v>6</v>
      </c>
      <c r="G5" s="204" t="s">
        <v>7</v>
      </c>
      <c r="H5" s="204" t="s">
        <v>8</v>
      </c>
      <c r="I5" s="206" t="s">
        <v>9</v>
      </c>
      <c r="J5" s="204" t="s">
        <v>10</v>
      </c>
      <c r="K5" s="207" t="s">
        <v>11</v>
      </c>
      <c r="L5" s="207" t="s">
        <v>12</v>
      </c>
      <c r="M5" s="204" t="s">
        <v>13</v>
      </c>
    </row>
    <row r="6" spans="1:13" s="1" customFormat="1" ht="25.5">
      <c r="A6" s="93" t="s">
        <v>929</v>
      </c>
      <c r="B6" s="48" t="s">
        <v>209</v>
      </c>
      <c r="C6" s="48" t="s">
        <v>210</v>
      </c>
      <c r="D6" s="48" t="s">
        <v>1403</v>
      </c>
      <c r="E6" s="171">
        <v>42461</v>
      </c>
      <c r="F6" s="49" t="s">
        <v>1361</v>
      </c>
      <c r="G6" s="155">
        <v>42464</v>
      </c>
      <c r="H6" s="161">
        <v>42465</v>
      </c>
      <c r="I6" s="57" t="s">
        <v>1405</v>
      </c>
      <c r="J6" s="129" t="s">
        <v>1404</v>
      </c>
      <c r="K6" s="166">
        <v>857.14</v>
      </c>
      <c r="L6" s="166">
        <v>0</v>
      </c>
      <c r="M6" s="50"/>
    </row>
    <row r="7" spans="1:13" s="1" customFormat="1">
      <c r="A7" s="93" t="s">
        <v>332</v>
      </c>
      <c r="B7" s="48" t="s">
        <v>286</v>
      </c>
      <c r="C7" s="48" t="s">
        <v>287</v>
      </c>
      <c r="D7" s="48" t="s">
        <v>268</v>
      </c>
      <c r="E7" s="171">
        <v>42460</v>
      </c>
      <c r="F7" s="49" t="s">
        <v>1360</v>
      </c>
      <c r="G7" s="155">
        <v>42465</v>
      </c>
      <c r="H7" s="161">
        <v>42465</v>
      </c>
      <c r="I7" s="57" t="s">
        <v>289</v>
      </c>
      <c r="J7" s="129" t="s">
        <v>25</v>
      </c>
      <c r="K7" s="51"/>
      <c r="L7" s="166">
        <v>17.52</v>
      </c>
      <c r="M7" s="50"/>
    </row>
    <row r="8" spans="1:13" s="9" customFormat="1">
      <c r="A8" s="93" t="s">
        <v>332</v>
      </c>
      <c r="B8" s="48" t="s">
        <v>286</v>
      </c>
      <c r="C8" s="48" t="s">
        <v>287</v>
      </c>
      <c r="D8" s="48" t="s">
        <v>268</v>
      </c>
      <c r="E8" s="171">
        <v>42460</v>
      </c>
      <c r="F8" s="49" t="s">
        <v>1360</v>
      </c>
      <c r="G8" s="155">
        <v>42473</v>
      </c>
      <c r="H8" s="161">
        <v>42473</v>
      </c>
      <c r="I8" s="57" t="s">
        <v>289</v>
      </c>
      <c r="J8" s="129" t="s">
        <v>25</v>
      </c>
      <c r="K8" s="52"/>
      <c r="L8" s="166">
        <v>17.52</v>
      </c>
      <c r="M8" s="53"/>
    </row>
    <row r="9" spans="1:13" s="9" customFormat="1">
      <c r="A9" s="93" t="s">
        <v>332</v>
      </c>
      <c r="B9" s="48" t="s">
        <v>286</v>
      </c>
      <c r="C9" s="48" t="s">
        <v>287</v>
      </c>
      <c r="D9" s="48" t="s">
        <v>268</v>
      </c>
      <c r="E9" s="171">
        <v>42460</v>
      </c>
      <c r="F9" s="49" t="s">
        <v>1360</v>
      </c>
      <c r="G9" s="155">
        <v>42479</v>
      </c>
      <c r="H9" s="161">
        <v>42479</v>
      </c>
      <c r="I9" s="57" t="s">
        <v>289</v>
      </c>
      <c r="J9" s="129" t="s">
        <v>25</v>
      </c>
      <c r="K9" s="52"/>
      <c r="L9" s="166">
        <v>17.52</v>
      </c>
      <c r="M9" s="53"/>
    </row>
    <row r="10" spans="1:13" s="9" customFormat="1">
      <c r="A10" s="93" t="s">
        <v>332</v>
      </c>
      <c r="B10" s="48" t="s">
        <v>286</v>
      </c>
      <c r="C10" s="48" t="s">
        <v>287</v>
      </c>
      <c r="D10" s="48" t="s">
        <v>268</v>
      </c>
      <c r="E10" s="171">
        <v>42460</v>
      </c>
      <c r="F10" s="49" t="s">
        <v>1360</v>
      </c>
      <c r="G10" s="155">
        <v>42487</v>
      </c>
      <c r="H10" s="161">
        <v>42487</v>
      </c>
      <c r="I10" s="57" t="s">
        <v>289</v>
      </c>
      <c r="J10" s="129" t="s">
        <v>25</v>
      </c>
      <c r="K10" s="51"/>
      <c r="L10" s="166">
        <v>17.52</v>
      </c>
      <c r="M10" s="50"/>
    </row>
    <row r="11" spans="1:13" s="9" customFormat="1" ht="25.5">
      <c r="A11" s="93" t="s">
        <v>333</v>
      </c>
      <c r="B11" s="48" t="s">
        <v>29</v>
      </c>
      <c r="C11" s="48" t="s">
        <v>30</v>
      </c>
      <c r="D11" s="48" t="s">
        <v>132</v>
      </c>
      <c r="E11" s="171">
        <v>42460</v>
      </c>
      <c r="F11" s="49" t="s">
        <v>1361</v>
      </c>
      <c r="G11" s="155">
        <v>42467</v>
      </c>
      <c r="H11" s="161">
        <v>42468</v>
      </c>
      <c r="I11" s="57" t="s">
        <v>1400</v>
      </c>
      <c r="J11" s="129" t="s">
        <v>290</v>
      </c>
      <c r="K11" s="166">
        <v>903.45</v>
      </c>
      <c r="L11" s="167">
        <v>228.08</v>
      </c>
      <c r="M11" s="50"/>
    </row>
    <row r="12" spans="1:13" s="9" customFormat="1" ht="25.5">
      <c r="A12" s="93" t="s">
        <v>26</v>
      </c>
      <c r="B12" s="48" t="s">
        <v>27</v>
      </c>
      <c r="C12" s="48" t="s">
        <v>1362</v>
      </c>
      <c r="D12" s="48" t="s">
        <v>132</v>
      </c>
      <c r="E12" s="171">
        <v>42460</v>
      </c>
      <c r="F12" s="49" t="s">
        <v>1361</v>
      </c>
      <c r="G12" s="155">
        <v>42467</v>
      </c>
      <c r="H12" s="161">
        <v>42468</v>
      </c>
      <c r="I12" s="57" t="s">
        <v>1401</v>
      </c>
      <c r="J12" s="129" t="s">
        <v>290</v>
      </c>
      <c r="K12" s="166">
        <v>903.45</v>
      </c>
      <c r="L12" s="167">
        <v>228.08</v>
      </c>
      <c r="M12" s="50"/>
    </row>
    <row r="13" spans="1:13" s="9" customFormat="1" ht="25.5">
      <c r="A13" s="93" t="s">
        <v>1363</v>
      </c>
      <c r="B13" s="48" t="s">
        <v>227</v>
      </c>
      <c r="C13" s="48" t="s">
        <v>228</v>
      </c>
      <c r="D13" s="48" t="s">
        <v>132</v>
      </c>
      <c r="E13" s="171">
        <v>42460</v>
      </c>
      <c r="F13" s="49" t="s">
        <v>1361</v>
      </c>
      <c r="G13" s="155">
        <v>42467</v>
      </c>
      <c r="H13" s="161">
        <v>42468</v>
      </c>
      <c r="I13" s="57" t="s">
        <v>1401</v>
      </c>
      <c r="J13" s="129" t="s">
        <v>290</v>
      </c>
      <c r="K13" s="166">
        <v>903.45</v>
      </c>
      <c r="L13" s="167">
        <v>228.08</v>
      </c>
      <c r="M13" s="50"/>
    </row>
    <row r="14" spans="1:13" s="9" customFormat="1" ht="38.25">
      <c r="A14" s="93" t="s">
        <v>1218</v>
      </c>
      <c r="B14" s="48" t="s">
        <v>201</v>
      </c>
      <c r="C14" s="48" t="s">
        <v>202</v>
      </c>
      <c r="D14" s="48" t="s">
        <v>291</v>
      </c>
      <c r="E14" s="171">
        <v>42460</v>
      </c>
      <c r="F14" s="57" t="s">
        <v>1364</v>
      </c>
      <c r="G14" s="154">
        <v>42461</v>
      </c>
      <c r="H14" s="147">
        <v>42461</v>
      </c>
      <c r="I14" s="57" t="s">
        <v>1390</v>
      </c>
      <c r="J14" s="129" t="s">
        <v>25</v>
      </c>
      <c r="K14" s="51"/>
      <c r="L14" s="166">
        <v>17.52</v>
      </c>
      <c r="M14" s="50"/>
    </row>
    <row r="15" spans="1:13" s="9" customFormat="1" ht="38.25">
      <c r="A15" s="93" t="s">
        <v>1365</v>
      </c>
      <c r="B15" s="48" t="s">
        <v>195</v>
      </c>
      <c r="C15" s="48" t="s">
        <v>292</v>
      </c>
      <c r="D15" s="48" t="s">
        <v>291</v>
      </c>
      <c r="E15" s="171">
        <v>42460</v>
      </c>
      <c r="F15" s="57" t="s">
        <v>1364</v>
      </c>
      <c r="G15" s="154">
        <v>42461</v>
      </c>
      <c r="H15" s="147">
        <v>42461</v>
      </c>
      <c r="I15" s="57" t="s">
        <v>1390</v>
      </c>
      <c r="J15" s="129" t="s">
        <v>25</v>
      </c>
      <c r="K15" s="51"/>
      <c r="L15" s="166">
        <v>17.52</v>
      </c>
      <c r="M15" s="50"/>
    </row>
    <row r="16" spans="1:13" s="9" customFormat="1">
      <c r="A16" s="93" t="s">
        <v>203</v>
      </c>
      <c r="B16" s="48" t="s">
        <v>293</v>
      </c>
      <c r="C16" s="48" t="s">
        <v>204</v>
      </c>
      <c r="D16" s="48" t="s">
        <v>294</v>
      </c>
      <c r="E16" s="171">
        <v>42464</v>
      </c>
      <c r="F16" s="57" t="s">
        <v>1343</v>
      </c>
      <c r="G16" s="155">
        <v>42465</v>
      </c>
      <c r="H16" s="161">
        <v>42465</v>
      </c>
      <c r="I16" s="57" t="s">
        <v>1349</v>
      </c>
      <c r="J16" s="129" t="s">
        <v>25</v>
      </c>
      <c r="K16" s="51"/>
      <c r="L16" s="166">
        <v>17.52</v>
      </c>
      <c r="M16" s="50"/>
    </row>
    <row r="17" spans="1:13" s="1" customFormat="1" ht="25.5">
      <c r="A17" s="93" t="s">
        <v>277</v>
      </c>
      <c r="B17" s="48" t="s">
        <v>278</v>
      </c>
      <c r="C17" s="48" t="s">
        <v>279</v>
      </c>
      <c r="D17" s="48" t="s">
        <v>295</v>
      </c>
      <c r="E17" s="171">
        <v>42466</v>
      </c>
      <c r="F17" s="57" t="s">
        <v>1366</v>
      </c>
      <c r="G17" s="155">
        <v>42467</v>
      </c>
      <c r="H17" s="161">
        <v>42467</v>
      </c>
      <c r="I17" s="57" t="s">
        <v>1391</v>
      </c>
      <c r="J17" s="129" t="s">
        <v>207</v>
      </c>
      <c r="K17" s="51"/>
      <c r="L17" s="166">
        <v>17.52</v>
      </c>
      <c r="M17" s="54"/>
    </row>
    <row r="18" spans="1:13" s="9" customFormat="1" ht="25.5">
      <c r="A18" s="93" t="s">
        <v>277</v>
      </c>
      <c r="B18" s="48" t="s">
        <v>278</v>
      </c>
      <c r="C18" s="48" t="s">
        <v>279</v>
      </c>
      <c r="D18" s="48" t="s">
        <v>296</v>
      </c>
      <c r="E18" s="171">
        <v>42472</v>
      </c>
      <c r="F18" s="57" t="s">
        <v>1367</v>
      </c>
      <c r="G18" s="155">
        <v>42476</v>
      </c>
      <c r="H18" s="161">
        <v>42476</v>
      </c>
      <c r="I18" s="57" t="s">
        <v>1350</v>
      </c>
      <c r="J18" s="129" t="s">
        <v>1368</v>
      </c>
      <c r="K18" s="51"/>
      <c r="L18" s="166">
        <v>54.01</v>
      </c>
      <c r="M18" s="50"/>
    </row>
    <row r="19" spans="1:13" s="9" customFormat="1" ht="25.5">
      <c r="A19" s="93" t="s">
        <v>334</v>
      </c>
      <c r="B19" s="48" t="s">
        <v>297</v>
      </c>
      <c r="C19" s="48" t="s">
        <v>298</v>
      </c>
      <c r="D19" s="48" t="s">
        <v>296</v>
      </c>
      <c r="E19" s="171">
        <v>42472</v>
      </c>
      <c r="F19" s="57" t="s">
        <v>1367</v>
      </c>
      <c r="G19" s="155">
        <v>42476</v>
      </c>
      <c r="H19" s="161">
        <v>42476</v>
      </c>
      <c r="I19" s="57" t="s">
        <v>1350</v>
      </c>
      <c r="J19" s="129" t="s">
        <v>1368</v>
      </c>
      <c r="K19" s="51"/>
      <c r="L19" s="166">
        <v>54.01</v>
      </c>
      <c r="M19" s="50"/>
    </row>
    <row r="20" spans="1:13" s="9" customFormat="1" ht="25.5">
      <c r="A20" s="93" t="s">
        <v>1369</v>
      </c>
      <c r="B20" s="48" t="s">
        <v>299</v>
      </c>
      <c r="C20" s="48" t="s">
        <v>300</v>
      </c>
      <c r="D20" s="48" t="s">
        <v>296</v>
      </c>
      <c r="E20" s="171">
        <v>42472</v>
      </c>
      <c r="F20" s="57" t="s">
        <v>1367</v>
      </c>
      <c r="G20" s="155">
        <v>42476</v>
      </c>
      <c r="H20" s="161">
        <v>42476</v>
      </c>
      <c r="I20" s="57" t="s">
        <v>1350</v>
      </c>
      <c r="J20" s="129" t="s">
        <v>1368</v>
      </c>
      <c r="K20" s="51"/>
      <c r="L20" s="166">
        <v>54.01</v>
      </c>
      <c r="M20" s="50"/>
    </row>
    <row r="21" spans="1:13" s="1" customFormat="1" ht="25.5">
      <c r="A21" s="93" t="s">
        <v>336</v>
      </c>
      <c r="B21" s="48" t="s">
        <v>301</v>
      </c>
      <c r="C21" s="48" t="s">
        <v>302</v>
      </c>
      <c r="D21" s="48" t="s">
        <v>296</v>
      </c>
      <c r="E21" s="171">
        <v>42472</v>
      </c>
      <c r="F21" s="57" t="s">
        <v>1367</v>
      </c>
      <c r="G21" s="155">
        <v>42476</v>
      </c>
      <c r="H21" s="161">
        <v>42476</v>
      </c>
      <c r="I21" s="57" t="s">
        <v>1350</v>
      </c>
      <c r="J21" s="129" t="s">
        <v>1368</v>
      </c>
      <c r="K21" s="51"/>
      <c r="L21" s="166">
        <v>54.01</v>
      </c>
      <c r="M21" s="50"/>
    </row>
    <row r="22" spans="1:13" s="1" customFormat="1">
      <c r="A22" s="93" t="s">
        <v>81</v>
      </c>
      <c r="B22" s="48" t="s">
        <v>82</v>
      </c>
      <c r="C22" s="48" t="s">
        <v>83</v>
      </c>
      <c r="D22" s="48" t="s">
        <v>303</v>
      </c>
      <c r="E22" s="171">
        <v>42472</v>
      </c>
      <c r="F22" s="57" t="s">
        <v>1370</v>
      </c>
      <c r="G22" s="155">
        <v>42485</v>
      </c>
      <c r="H22" s="161">
        <v>42485</v>
      </c>
      <c r="I22" s="57" t="s">
        <v>1351</v>
      </c>
      <c r="J22" s="129" t="s">
        <v>207</v>
      </c>
      <c r="K22" s="51"/>
      <c r="L22" s="166">
        <v>17.52</v>
      </c>
      <c r="M22" s="50"/>
    </row>
    <row r="23" spans="1:13" s="1" customFormat="1" ht="25.5">
      <c r="A23" s="143" t="s">
        <v>110</v>
      </c>
      <c r="B23" s="48" t="s">
        <v>111</v>
      </c>
      <c r="C23" s="48" t="s">
        <v>112</v>
      </c>
      <c r="D23" s="48" t="s">
        <v>303</v>
      </c>
      <c r="E23" s="171">
        <v>42472</v>
      </c>
      <c r="F23" s="57" t="s">
        <v>1371</v>
      </c>
      <c r="G23" s="155">
        <v>42485</v>
      </c>
      <c r="H23" s="161">
        <v>42485</v>
      </c>
      <c r="I23" s="57" t="s">
        <v>1351</v>
      </c>
      <c r="J23" s="129" t="s">
        <v>207</v>
      </c>
      <c r="K23" s="51"/>
      <c r="L23" s="166">
        <v>17.52</v>
      </c>
      <c r="M23" s="50"/>
    </row>
    <row r="24" spans="1:13" s="1" customFormat="1">
      <c r="A24" s="93" t="s">
        <v>255</v>
      </c>
      <c r="B24" s="48" t="s">
        <v>82</v>
      </c>
      <c r="C24" s="48" t="s">
        <v>256</v>
      </c>
      <c r="D24" s="48" t="s">
        <v>303</v>
      </c>
      <c r="E24" s="171">
        <v>42472</v>
      </c>
      <c r="F24" s="57" t="s">
        <v>1370</v>
      </c>
      <c r="G24" s="155">
        <v>42485</v>
      </c>
      <c r="H24" s="161">
        <v>42485</v>
      </c>
      <c r="I24" s="57" t="s">
        <v>1351</v>
      </c>
      <c r="J24" s="129" t="s">
        <v>207</v>
      </c>
      <c r="K24" s="51"/>
      <c r="L24" s="166">
        <v>17.52</v>
      </c>
      <c r="M24" s="50"/>
    </row>
    <row r="25" spans="1:13" s="1" customFormat="1" ht="25.5">
      <c r="A25" s="93" t="s">
        <v>243</v>
      </c>
      <c r="B25" s="48" t="s">
        <v>264</v>
      </c>
      <c r="C25" s="48" t="s">
        <v>244</v>
      </c>
      <c r="D25" s="48" t="s">
        <v>304</v>
      </c>
      <c r="E25" s="171">
        <v>42472</v>
      </c>
      <c r="F25" s="57" t="s">
        <v>1372</v>
      </c>
      <c r="G25" s="155">
        <v>42478</v>
      </c>
      <c r="H25" s="161">
        <v>42478</v>
      </c>
      <c r="I25" s="57" t="s">
        <v>1392</v>
      </c>
      <c r="J25" s="129" t="s">
        <v>207</v>
      </c>
      <c r="K25" s="51"/>
      <c r="L25" s="166">
        <v>17.52</v>
      </c>
      <c r="M25" s="50"/>
    </row>
    <row r="26" spans="1:13" s="1" customFormat="1" ht="25.5">
      <c r="A26" s="93" t="s">
        <v>26</v>
      </c>
      <c r="B26" s="48" t="s">
        <v>27</v>
      </c>
      <c r="C26" s="48" t="s">
        <v>28</v>
      </c>
      <c r="D26" s="48" t="s">
        <v>304</v>
      </c>
      <c r="E26" s="171">
        <v>42472</v>
      </c>
      <c r="F26" s="57" t="s">
        <v>1372</v>
      </c>
      <c r="G26" s="155">
        <v>42478</v>
      </c>
      <c r="H26" s="161">
        <v>42478</v>
      </c>
      <c r="I26" s="57" t="s">
        <v>1392</v>
      </c>
      <c r="J26" s="129" t="s">
        <v>207</v>
      </c>
      <c r="K26" s="51"/>
      <c r="L26" s="166">
        <v>17.52</v>
      </c>
      <c r="M26" s="50"/>
    </row>
    <row r="27" spans="1:13" s="1" customFormat="1" ht="25.5">
      <c r="A27" s="93" t="s">
        <v>127</v>
      </c>
      <c r="B27" s="48" t="s">
        <v>128</v>
      </c>
      <c r="C27" s="48" t="s">
        <v>129</v>
      </c>
      <c r="D27" s="48" t="s">
        <v>305</v>
      </c>
      <c r="E27" s="171">
        <v>42473</v>
      </c>
      <c r="F27" s="79" t="s">
        <v>1373</v>
      </c>
      <c r="G27" s="155">
        <v>42474</v>
      </c>
      <c r="H27" s="161">
        <v>42474</v>
      </c>
      <c r="I27" s="57" t="s">
        <v>1393</v>
      </c>
      <c r="J27" s="129" t="s">
        <v>207</v>
      </c>
      <c r="K27" s="51"/>
      <c r="L27" s="166">
        <v>17.52</v>
      </c>
      <c r="M27" s="50"/>
    </row>
    <row r="28" spans="1:13" s="1" customFormat="1" ht="38.25">
      <c r="A28" s="97" t="s">
        <v>1218</v>
      </c>
      <c r="B28" s="48" t="s">
        <v>201</v>
      </c>
      <c r="C28" s="48" t="s">
        <v>202</v>
      </c>
      <c r="D28" s="48" t="s">
        <v>306</v>
      </c>
      <c r="E28" s="171">
        <v>42473</v>
      </c>
      <c r="F28" s="158" t="s">
        <v>1374</v>
      </c>
      <c r="G28" s="155">
        <v>42478</v>
      </c>
      <c r="H28" s="161">
        <v>42479</v>
      </c>
      <c r="I28" s="57" t="s">
        <v>1352</v>
      </c>
      <c r="J28" s="129" t="s">
        <v>307</v>
      </c>
      <c r="K28" s="51"/>
      <c r="L28" s="166">
        <v>203.64</v>
      </c>
      <c r="M28" s="50"/>
    </row>
    <row r="29" spans="1:13" s="1" customFormat="1" ht="38.25">
      <c r="A29" s="93" t="s">
        <v>337</v>
      </c>
      <c r="B29" s="48" t="s">
        <v>308</v>
      </c>
      <c r="C29" s="48" t="s">
        <v>309</v>
      </c>
      <c r="D29" s="48" t="s">
        <v>132</v>
      </c>
      <c r="E29" s="171">
        <v>42475</v>
      </c>
      <c r="F29" s="158" t="s">
        <v>1374</v>
      </c>
      <c r="G29" s="155">
        <v>42478</v>
      </c>
      <c r="H29" s="161">
        <v>42479</v>
      </c>
      <c r="I29" s="57" t="s">
        <v>1353</v>
      </c>
      <c r="J29" s="129" t="s">
        <v>307</v>
      </c>
      <c r="K29" s="51"/>
      <c r="L29" s="166">
        <v>203.64</v>
      </c>
      <c r="M29" s="208" t="s">
        <v>1412</v>
      </c>
    </row>
    <row r="30" spans="1:13" s="1" customFormat="1" ht="38.25">
      <c r="A30" s="93" t="s">
        <v>338</v>
      </c>
      <c r="B30" s="48" t="s">
        <v>310</v>
      </c>
      <c r="C30" s="48" t="s">
        <v>1375</v>
      </c>
      <c r="D30" s="48" t="s">
        <v>23</v>
      </c>
      <c r="E30" s="171">
        <v>42475</v>
      </c>
      <c r="F30" s="158" t="s">
        <v>1374</v>
      </c>
      <c r="G30" s="155">
        <v>42478</v>
      </c>
      <c r="H30" s="161">
        <v>42479</v>
      </c>
      <c r="I30" s="57" t="s">
        <v>1353</v>
      </c>
      <c r="J30" s="129" t="s">
        <v>307</v>
      </c>
      <c r="K30" s="51"/>
      <c r="L30" s="166">
        <v>203.64</v>
      </c>
      <c r="M30" s="50"/>
    </row>
    <row r="31" spans="1:13" s="1" customFormat="1">
      <c r="A31" s="93" t="s">
        <v>336</v>
      </c>
      <c r="B31" s="48" t="s">
        <v>301</v>
      </c>
      <c r="C31" s="48" t="s">
        <v>302</v>
      </c>
      <c r="D31" s="48" t="s">
        <v>312</v>
      </c>
      <c r="E31" s="171">
        <v>42475</v>
      </c>
      <c r="F31" s="79" t="s">
        <v>1376</v>
      </c>
      <c r="G31" s="155">
        <v>42480</v>
      </c>
      <c r="H31" s="161">
        <v>42480</v>
      </c>
      <c r="I31" s="57" t="s">
        <v>1354</v>
      </c>
      <c r="J31" s="129" t="s">
        <v>207</v>
      </c>
      <c r="K31" s="51"/>
      <c r="L31" s="166">
        <v>17.52</v>
      </c>
      <c r="M31" s="50"/>
    </row>
    <row r="32" spans="1:13" s="55" customFormat="1" ht="51">
      <c r="A32" s="93" t="s">
        <v>274</v>
      </c>
      <c r="B32" s="48" t="s">
        <v>275</v>
      </c>
      <c r="C32" s="48" t="s">
        <v>276</v>
      </c>
      <c r="D32" s="48" t="s">
        <v>132</v>
      </c>
      <c r="E32" s="171">
        <v>42479</v>
      </c>
      <c r="F32" s="79" t="s">
        <v>1377</v>
      </c>
      <c r="G32" s="155">
        <v>42483</v>
      </c>
      <c r="H32" s="161">
        <v>42483</v>
      </c>
      <c r="I32" s="57" t="s">
        <v>1355</v>
      </c>
      <c r="J32" s="129" t="s">
        <v>1368</v>
      </c>
      <c r="K32" s="51"/>
      <c r="L32" s="166">
        <v>54.01</v>
      </c>
      <c r="M32" s="50"/>
    </row>
    <row r="33" spans="1:13" s="55" customFormat="1" ht="51">
      <c r="A33" s="93" t="s">
        <v>153</v>
      </c>
      <c r="B33" s="48" t="s">
        <v>154</v>
      </c>
      <c r="C33" s="48" t="s">
        <v>155</v>
      </c>
      <c r="D33" s="48" t="s">
        <v>132</v>
      </c>
      <c r="E33" s="171">
        <v>42479</v>
      </c>
      <c r="F33" s="79" t="s">
        <v>1377</v>
      </c>
      <c r="G33" s="155">
        <v>42483</v>
      </c>
      <c r="H33" s="161">
        <v>42483</v>
      </c>
      <c r="I33" s="57" t="s">
        <v>1355</v>
      </c>
      <c r="J33" s="129" t="s">
        <v>1368</v>
      </c>
      <c r="K33" s="51"/>
      <c r="L33" s="166">
        <v>54.01</v>
      </c>
      <c r="M33" s="50"/>
    </row>
    <row r="34" spans="1:13" s="55" customFormat="1" ht="51">
      <c r="A34" s="93" t="s">
        <v>146</v>
      </c>
      <c r="B34" s="48" t="s">
        <v>147</v>
      </c>
      <c r="C34" s="48" t="s">
        <v>148</v>
      </c>
      <c r="D34" s="48" t="s">
        <v>132</v>
      </c>
      <c r="E34" s="171">
        <v>42479</v>
      </c>
      <c r="F34" s="79" t="s">
        <v>1377</v>
      </c>
      <c r="G34" s="155">
        <v>42483</v>
      </c>
      <c r="H34" s="161">
        <v>42483</v>
      </c>
      <c r="I34" s="57" t="s">
        <v>1355</v>
      </c>
      <c r="J34" s="129" t="s">
        <v>1368</v>
      </c>
      <c r="K34" s="51"/>
      <c r="L34" s="166">
        <v>54.01</v>
      </c>
      <c r="M34" s="50"/>
    </row>
    <row r="35" spans="1:13" s="55" customFormat="1" ht="51">
      <c r="A35" s="93" t="s">
        <v>156</v>
      </c>
      <c r="B35" s="48" t="s">
        <v>157</v>
      </c>
      <c r="C35" s="48" t="s">
        <v>158</v>
      </c>
      <c r="D35" s="48" t="s">
        <v>132</v>
      </c>
      <c r="E35" s="171">
        <v>42479</v>
      </c>
      <c r="F35" s="79" t="s">
        <v>1377</v>
      </c>
      <c r="G35" s="155">
        <v>42483</v>
      </c>
      <c r="H35" s="161">
        <v>42483</v>
      </c>
      <c r="I35" s="57" t="s">
        <v>1355</v>
      </c>
      <c r="J35" s="129" t="s">
        <v>1368</v>
      </c>
      <c r="K35" s="51"/>
      <c r="L35" s="166">
        <v>54.01</v>
      </c>
      <c r="M35" s="50"/>
    </row>
    <row r="36" spans="1:13" s="13" customFormat="1" ht="25.5">
      <c r="A36" s="173" t="s">
        <v>1378</v>
      </c>
      <c r="B36" s="170" t="s">
        <v>166</v>
      </c>
      <c r="C36" s="170" t="s">
        <v>167</v>
      </c>
      <c r="D36" s="170" t="s">
        <v>1379</v>
      </c>
      <c r="E36" s="171">
        <v>42478</v>
      </c>
      <c r="F36" s="169" t="s">
        <v>1380</v>
      </c>
      <c r="G36" s="171">
        <v>42479</v>
      </c>
      <c r="H36" s="147">
        <v>42479</v>
      </c>
      <c r="I36" s="157" t="s">
        <v>1394</v>
      </c>
      <c r="J36" s="129" t="s">
        <v>207</v>
      </c>
      <c r="K36" s="166"/>
      <c r="L36" s="166">
        <v>17.52</v>
      </c>
      <c r="M36" s="170"/>
    </row>
    <row r="37" spans="1:13" s="13" customFormat="1" ht="25.5">
      <c r="A37" s="173" t="s">
        <v>1378</v>
      </c>
      <c r="B37" s="170" t="s">
        <v>166</v>
      </c>
      <c r="C37" s="170" t="s">
        <v>167</v>
      </c>
      <c r="D37" s="170" t="s">
        <v>1379</v>
      </c>
      <c r="E37" s="171">
        <v>42478</v>
      </c>
      <c r="F37" s="169" t="s">
        <v>1381</v>
      </c>
      <c r="G37" s="171">
        <v>42480</v>
      </c>
      <c r="H37" s="147">
        <v>42480</v>
      </c>
      <c r="I37" s="157" t="s">
        <v>1395</v>
      </c>
      <c r="J37" s="129" t="s">
        <v>207</v>
      </c>
      <c r="K37" s="166"/>
      <c r="L37" s="166">
        <v>17.52</v>
      </c>
      <c r="M37" s="170"/>
    </row>
    <row r="38" spans="1:13" s="13" customFormat="1" ht="25.5">
      <c r="A38" s="173" t="s">
        <v>168</v>
      </c>
      <c r="B38" s="170" t="s">
        <v>169</v>
      </c>
      <c r="C38" s="170" t="s">
        <v>170</v>
      </c>
      <c r="D38" s="170" t="s">
        <v>1379</v>
      </c>
      <c r="E38" s="171">
        <v>42478</v>
      </c>
      <c r="F38" s="169" t="s">
        <v>1382</v>
      </c>
      <c r="G38" s="171">
        <v>42485</v>
      </c>
      <c r="H38" s="147">
        <v>42485</v>
      </c>
      <c r="I38" s="157" t="s">
        <v>1396</v>
      </c>
      <c r="J38" s="129" t="s">
        <v>290</v>
      </c>
      <c r="K38" s="166"/>
      <c r="L38" s="166">
        <v>71.53</v>
      </c>
      <c r="M38" s="170"/>
    </row>
    <row r="39" spans="1:13" s="13" customFormat="1" ht="25.5">
      <c r="A39" s="173" t="s">
        <v>168</v>
      </c>
      <c r="B39" s="170" t="s">
        <v>169</v>
      </c>
      <c r="C39" s="170" t="s">
        <v>170</v>
      </c>
      <c r="D39" s="170" t="s">
        <v>1379</v>
      </c>
      <c r="E39" s="171">
        <v>42478</v>
      </c>
      <c r="F39" s="169" t="s">
        <v>1382</v>
      </c>
      <c r="G39" s="171">
        <v>42462</v>
      </c>
      <c r="H39" s="147">
        <v>42463</v>
      </c>
      <c r="I39" s="157" t="s">
        <v>1397</v>
      </c>
      <c r="J39" s="129" t="s">
        <v>290</v>
      </c>
      <c r="K39" s="166"/>
      <c r="L39" s="166">
        <v>71.53</v>
      </c>
      <c r="M39" s="170"/>
    </row>
    <row r="40" spans="1:13" s="13" customFormat="1">
      <c r="A40" s="173" t="s">
        <v>1383</v>
      </c>
      <c r="B40" s="170" t="s">
        <v>549</v>
      </c>
      <c r="C40" s="170" t="s">
        <v>550</v>
      </c>
      <c r="D40" s="170" t="s">
        <v>306</v>
      </c>
      <c r="E40" s="171">
        <v>42486</v>
      </c>
      <c r="F40" s="169" t="s">
        <v>1384</v>
      </c>
      <c r="G40" s="171">
        <v>42487</v>
      </c>
      <c r="H40" s="147">
        <v>42487</v>
      </c>
      <c r="I40" s="157" t="s">
        <v>1398</v>
      </c>
      <c r="J40" s="129" t="s">
        <v>207</v>
      </c>
      <c r="K40" s="166"/>
      <c r="L40" s="166">
        <v>17.52</v>
      </c>
      <c r="M40" s="170"/>
    </row>
    <row r="41" spans="1:13" s="13" customFormat="1">
      <c r="A41" s="173" t="s">
        <v>1385</v>
      </c>
      <c r="B41" s="170" t="s">
        <v>1386</v>
      </c>
      <c r="C41" s="170" t="s">
        <v>1387</v>
      </c>
      <c r="D41" s="170" t="s">
        <v>306</v>
      </c>
      <c r="E41" s="171">
        <v>42486</v>
      </c>
      <c r="F41" s="169" t="s">
        <v>1384</v>
      </c>
      <c r="G41" s="171">
        <v>42487</v>
      </c>
      <c r="H41" s="147">
        <v>42487</v>
      </c>
      <c r="I41" s="157" t="s">
        <v>1398</v>
      </c>
      <c r="J41" s="129" t="s">
        <v>207</v>
      </c>
      <c r="K41" s="166"/>
      <c r="L41" s="166">
        <v>17.52</v>
      </c>
      <c r="M41" s="127"/>
    </row>
    <row r="42" spans="1:13" s="13" customFormat="1" ht="25.5">
      <c r="A42" s="173" t="s">
        <v>277</v>
      </c>
      <c r="B42" s="170" t="s">
        <v>278</v>
      </c>
      <c r="C42" s="170" t="s">
        <v>279</v>
      </c>
      <c r="D42" s="170" t="s">
        <v>1388</v>
      </c>
      <c r="E42" s="171">
        <v>42488</v>
      </c>
      <c r="F42" s="169" t="s">
        <v>1389</v>
      </c>
      <c r="G42" s="171">
        <v>42494</v>
      </c>
      <c r="H42" s="147">
        <v>42494</v>
      </c>
      <c r="I42" s="65" t="s">
        <v>1402</v>
      </c>
      <c r="J42" s="129" t="s">
        <v>207</v>
      </c>
      <c r="K42" s="166"/>
      <c r="L42" s="166">
        <v>17.52</v>
      </c>
      <c r="M42" s="127"/>
    </row>
    <row r="43" spans="1:13" s="13" customFormat="1">
      <c r="A43" s="33"/>
      <c r="B43" s="40"/>
      <c r="C43" s="40"/>
      <c r="D43" s="40"/>
      <c r="E43" s="41"/>
      <c r="F43" s="35"/>
      <c r="G43" s="34"/>
      <c r="H43" s="34"/>
      <c r="I43" s="176"/>
      <c r="J43" s="40"/>
      <c r="K43" s="36"/>
      <c r="L43" s="45"/>
      <c r="M43" s="177"/>
    </row>
    <row r="44" spans="1:13" s="13" customFormat="1">
      <c r="A44" s="18"/>
      <c r="B44" s="12"/>
      <c r="C44" s="12"/>
      <c r="D44" s="12"/>
      <c r="E44" s="3"/>
      <c r="F44" s="19"/>
      <c r="G44" s="5"/>
      <c r="H44" s="5"/>
      <c r="I44" s="20"/>
      <c r="J44" s="12"/>
      <c r="K44" s="11"/>
      <c r="L44" s="46"/>
      <c r="M44" s="21"/>
    </row>
    <row r="45" spans="1:13" s="13" customFormat="1">
      <c r="A45" s="18"/>
      <c r="B45" s="12"/>
      <c r="C45" s="12"/>
      <c r="D45" s="12"/>
      <c r="E45" s="3"/>
      <c r="F45" s="19"/>
      <c r="G45" s="5"/>
      <c r="H45" s="5"/>
      <c r="I45" s="20"/>
      <c r="J45" s="12"/>
      <c r="K45" s="11"/>
      <c r="L45" s="46"/>
      <c r="M45" s="21"/>
    </row>
    <row r="46" spans="1:13" s="13" customFormat="1" ht="14.1" customHeight="1">
      <c r="A46" s="18"/>
      <c r="B46" s="12"/>
      <c r="C46" s="12"/>
      <c r="D46" s="12"/>
      <c r="E46" s="3"/>
      <c r="F46" s="19"/>
      <c r="G46" s="5"/>
      <c r="H46" s="5"/>
      <c r="I46" s="4"/>
      <c r="J46" s="12"/>
      <c r="K46" s="11"/>
      <c r="L46" s="46"/>
      <c r="M46" s="21"/>
    </row>
    <row r="47" spans="1:13" s="27" customFormat="1">
      <c r="A47" s="22"/>
      <c r="B47" s="32"/>
      <c r="C47" s="32"/>
      <c r="D47" s="32"/>
      <c r="E47" s="42"/>
      <c r="F47" s="58"/>
      <c r="G47" s="24"/>
      <c r="H47" s="24"/>
      <c r="I47" s="23"/>
      <c r="J47" s="32"/>
      <c r="K47" s="25"/>
      <c r="L47" s="47"/>
      <c r="M47" s="26"/>
    </row>
    <row r="48" spans="1:13" s="28" customFormat="1">
      <c r="A48" s="22"/>
      <c r="B48" s="32"/>
      <c r="C48" s="32"/>
      <c r="D48" s="32"/>
      <c r="E48" s="42"/>
      <c r="F48" s="58"/>
      <c r="G48" s="24"/>
      <c r="H48" s="24"/>
      <c r="I48" s="23"/>
      <c r="J48" s="32"/>
      <c r="K48" s="25"/>
      <c r="L48" s="47"/>
      <c r="M48" s="26"/>
    </row>
    <row r="49" spans="1:13" s="29" customFormat="1">
      <c r="A49" s="22"/>
      <c r="B49" s="32"/>
      <c r="C49" s="32"/>
      <c r="D49" s="32"/>
      <c r="E49" s="42"/>
      <c r="F49" s="58"/>
      <c r="G49" s="24"/>
      <c r="H49" s="24"/>
      <c r="I49" s="23"/>
      <c r="J49" s="32"/>
      <c r="K49" s="25"/>
      <c r="L49" s="47"/>
      <c r="M49" s="23"/>
    </row>
    <row r="50" spans="1:13" s="28" customFormat="1">
      <c r="A50" s="22"/>
      <c r="B50" s="32"/>
      <c r="C50" s="32"/>
      <c r="D50" s="32"/>
      <c r="E50" s="42"/>
      <c r="F50" s="58"/>
      <c r="G50" s="24"/>
      <c r="H50" s="24"/>
      <c r="I50" s="23"/>
      <c r="J50" s="32"/>
      <c r="K50" s="25"/>
      <c r="L50" s="47"/>
      <c r="M50" s="26"/>
    </row>
    <row r="51" spans="1:13">
      <c r="A51" s="18"/>
      <c r="B51" s="12"/>
      <c r="C51" s="12"/>
      <c r="D51" s="12"/>
      <c r="E51" s="3"/>
      <c r="F51" s="19"/>
      <c r="G51" s="5"/>
      <c r="H51" s="5"/>
      <c r="I51" s="4"/>
      <c r="J51" s="12"/>
      <c r="K51" s="11"/>
      <c r="L51" s="46"/>
      <c r="M51" s="21"/>
    </row>
    <row r="52" spans="1:13">
      <c r="A52" s="18"/>
      <c r="B52" s="12"/>
      <c r="C52" s="12"/>
      <c r="D52" s="12"/>
      <c r="E52" s="3"/>
      <c r="F52" s="19"/>
      <c r="G52" s="5"/>
      <c r="H52" s="5"/>
      <c r="I52" s="20"/>
      <c r="J52" s="12"/>
      <c r="K52" s="11"/>
      <c r="L52" s="46"/>
      <c r="M52" s="21"/>
    </row>
    <row r="53" spans="1:13">
      <c r="A53" s="18"/>
      <c r="B53" s="12"/>
      <c r="C53" s="12"/>
      <c r="D53" s="12"/>
      <c r="E53" s="3"/>
      <c r="F53" s="19"/>
      <c r="G53" s="5"/>
      <c r="H53" s="5"/>
      <c r="I53" s="20"/>
      <c r="J53" s="12"/>
      <c r="K53" s="11"/>
      <c r="L53" s="46"/>
      <c r="M53" s="21"/>
    </row>
    <row r="54" spans="1:13">
      <c r="A54" s="18"/>
      <c r="B54" s="12"/>
      <c r="C54" s="12"/>
      <c r="D54" s="12"/>
      <c r="E54" s="3"/>
      <c r="F54" s="19"/>
      <c r="G54" s="5"/>
      <c r="H54" s="5"/>
      <c r="I54" s="20"/>
      <c r="J54" s="12"/>
      <c r="K54" s="11"/>
      <c r="L54" s="46"/>
      <c r="M54" s="21"/>
    </row>
    <row r="55" spans="1:13">
      <c r="A55" s="18"/>
      <c r="B55" s="12"/>
      <c r="C55" s="12"/>
      <c r="D55" s="12"/>
      <c r="E55" s="3"/>
      <c r="F55" s="19"/>
      <c r="G55" s="5"/>
      <c r="H55" s="5"/>
      <c r="I55" s="20"/>
      <c r="J55" s="12"/>
      <c r="K55" s="11"/>
      <c r="L55" s="46"/>
      <c r="M55" s="21"/>
    </row>
    <row r="56" spans="1:13">
      <c r="A56" s="6"/>
      <c r="B56" s="12"/>
      <c r="C56" s="12"/>
      <c r="D56" s="12"/>
      <c r="E56" s="3"/>
      <c r="F56" s="19"/>
      <c r="G56" s="5"/>
      <c r="H56" s="5"/>
      <c r="I56" s="30"/>
      <c r="J56" s="12"/>
      <c r="K56" s="11"/>
      <c r="L56" s="46"/>
      <c r="M56" s="21"/>
    </row>
    <row r="57" spans="1:13">
      <c r="A57" s="18"/>
      <c r="B57" s="12"/>
      <c r="C57" s="12"/>
      <c r="D57" s="12"/>
      <c r="E57" s="3"/>
      <c r="F57" s="19"/>
      <c r="G57" s="5"/>
      <c r="H57" s="5"/>
      <c r="I57" s="20"/>
      <c r="J57" s="12"/>
      <c r="K57" s="11"/>
      <c r="L57" s="46"/>
      <c r="M57" s="21"/>
    </row>
    <row r="58" spans="1:13">
      <c r="A58" s="6"/>
      <c r="B58" s="12"/>
      <c r="C58" s="12"/>
      <c r="D58" s="12"/>
      <c r="E58" s="3"/>
      <c r="F58" s="19"/>
      <c r="G58" s="5"/>
      <c r="H58" s="5"/>
      <c r="I58" s="20"/>
      <c r="J58" s="12"/>
      <c r="K58" s="11"/>
      <c r="L58" s="46"/>
      <c r="M58" s="21"/>
    </row>
    <row r="59" spans="1:13">
      <c r="A59" s="6"/>
      <c r="B59" s="12"/>
      <c r="C59" s="12"/>
      <c r="D59" s="12"/>
      <c r="E59" s="3"/>
      <c r="F59" s="19"/>
      <c r="G59" s="5"/>
      <c r="H59" s="5"/>
      <c r="I59" s="20"/>
      <c r="J59" s="12"/>
      <c r="K59" s="11"/>
      <c r="L59" s="46"/>
      <c r="M59" s="21"/>
    </row>
    <row r="60" spans="1:13">
      <c r="A60" s="6"/>
      <c r="B60" s="12"/>
      <c r="C60" s="12"/>
      <c r="D60" s="12"/>
      <c r="E60" s="3"/>
      <c r="F60" s="19"/>
      <c r="G60" s="5"/>
      <c r="H60" s="5"/>
      <c r="I60" s="20"/>
      <c r="J60" s="12"/>
      <c r="K60" s="11"/>
      <c r="L60" s="46"/>
      <c r="M60" s="21"/>
    </row>
    <row r="61" spans="1:13">
      <c r="A61" s="6"/>
      <c r="B61" s="12"/>
      <c r="C61" s="12"/>
      <c r="D61" s="12"/>
      <c r="E61" s="3"/>
      <c r="F61" s="19"/>
      <c r="G61" s="5"/>
      <c r="H61" s="5"/>
      <c r="I61" s="20"/>
      <c r="J61" s="12"/>
      <c r="K61" s="11"/>
      <c r="L61" s="46"/>
      <c r="M61" s="21"/>
    </row>
    <row r="62" spans="1:13">
      <c r="A62" s="6"/>
      <c r="B62" s="12"/>
      <c r="C62" s="12"/>
      <c r="D62" s="12"/>
      <c r="E62" s="3"/>
      <c r="F62" s="19"/>
      <c r="G62" s="5"/>
      <c r="H62" s="5"/>
      <c r="I62" s="20"/>
      <c r="J62" s="12"/>
      <c r="K62" s="11"/>
      <c r="L62" s="46"/>
      <c r="M62" s="21"/>
    </row>
    <row r="63" spans="1:13">
      <c r="A63" s="6"/>
      <c r="B63" s="12"/>
      <c r="C63" s="12"/>
      <c r="D63" s="12"/>
      <c r="E63" s="3"/>
      <c r="F63" s="19"/>
      <c r="G63" s="5"/>
      <c r="H63" s="5"/>
      <c r="I63" s="20"/>
      <c r="J63" s="12"/>
      <c r="K63" s="11"/>
      <c r="L63" s="46"/>
      <c r="M63" s="21"/>
    </row>
    <row r="64" spans="1:13">
      <c r="A64" s="6"/>
      <c r="B64" s="12"/>
      <c r="C64" s="12"/>
      <c r="D64" s="12"/>
      <c r="E64" s="3"/>
      <c r="F64" s="19"/>
      <c r="G64" s="5"/>
      <c r="H64" s="5"/>
      <c r="I64" s="20"/>
      <c r="J64" s="12"/>
      <c r="K64" s="11"/>
      <c r="L64" s="46"/>
      <c r="M64" s="21"/>
    </row>
    <row r="65" spans="1:13">
      <c r="A65" s="6"/>
      <c r="B65" s="12"/>
      <c r="C65" s="12"/>
      <c r="D65" s="12"/>
      <c r="E65" s="3"/>
      <c r="F65" s="19"/>
      <c r="G65" s="5"/>
      <c r="H65" s="5"/>
      <c r="I65" s="20"/>
      <c r="J65" s="12"/>
      <c r="K65" s="11"/>
      <c r="L65" s="46"/>
      <c r="M65" s="21"/>
    </row>
    <row r="66" spans="1:13">
      <c r="A66" s="6"/>
      <c r="B66" s="12"/>
      <c r="C66" s="12"/>
      <c r="D66" s="12"/>
      <c r="E66" s="3"/>
      <c r="F66" s="19"/>
      <c r="G66" s="5"/>
      <c r="H66" s="5"/>
      <c r="I66" s="4"/>
      <c r="J66" s="12"/>
      <c r="K66" s="11"/>
      <c r="L66" s="46"/>
      <c r="M66" s="21"/>
    </row>
  </sheetData>
  <mergeCells count="2">
    <mergeCell ref="A2:M2"/>
    <mergeCell ref="A3:M3"/>
  </mergeCells>
  <printOptions horizontalCentered="1"/>
  <pageMargins left="0.39374999999999999" right="0.39374999999999999" top="0.63124999999999998" bottom="0.63124999999999998" header="0.39374999999999999" footer="0.39374999999999999"/>
  <pageSetup paperSize="9" orientation="portrait" r:id="rId1"/>
  <headerFooter>
    <oddHeader>&amp;C&amp;A</oddHeader>
    <oddFooter>&amp;CPágina &amp;P</oddFooter>
  </headerFooter>
  <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223307</TotalTime>
  <Application>Microsoft Excel</Application>
  <DocSecurity>0</DocSecurity>
  <ScaleCrop>false</ScaleCrop>
  <HeadingPairs>
    <vt:vector size="2" baseType="variant">
      <vt:variant>
        <vt:lpstr>Planilhas</vt:lpstr>
      </vt:variant>
      <vt:variant>
        <vt:i4>4</vt:i4>
      </vt:variant>
    </vt:vector>
  </HeadingPairs>
  <TitlesOfParts>
    <vt:vector size="4" baseType="lpstr">
      <vt:lpstr>EXECUTADAS - 2015</vt:lpstr>
      <vt:lpstr>EXECUTADAS - 2016</vt:lpstr>
      <vt:lpstr>Passagens e Diárias-Abril 2016 </vt:lpstr>
      <vt:lpstr>Plan2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Galvao</dc:creator>
  <cp:lastModifiedBy>Usuario</cp:lastModifiedBy>
  <cp:revision>404</cp:revision>
  <cp:lastPrinted>2015-03-04T11:00:19Z</cp:lastPrinted>
  <dcterms:created xsi:type="dcterms:W3CDTF">2015-03-02T16:42:19Z</dcterms:created>
  <dcterms:modified xsi:type="dcterms:W3CDTF">2016-07-06T18:23:24Z</dcterms:modified>
  <dc:language>pt-BR</dc:language>
</cp:coreProperties>
</file>