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30" yWindow="795" windowWidth="19575" windowHeight="6570" tabRatio="943" firstSheet="1" activeTab="13"/>
  </bookViews>
  <sheets>
    <sheet name="Janeiro" sheetId="17" r:id="rId1"/>
    <sheet name="Fevereiro" sheetId="3" r:id="rId2"/>
    <sheet name="PLANEJADO Março" sheetId="4" r:id="rId3"/>
    <sheet name="  Março" sheetId="1" r:id="rId4"/>
    <sheet name="Planejado Abril" sheetId="2" r:id="rId5"/>
    <sheet name="Abril" sheetId="7" r:id="rId6"/>
    <sheet name="Maio " sheetId="5" r:id="rId7"/>
    <sheet name=" Junho" sheetId="8" r:id="rId8"/>
    <sheet name=" Julho" sheetId="9" r:id="rId9"/>
    <sheet name=" Agosto" sheetId="11" r:id="rId10"/>
    <sheet name=" Setembro" sheetId="12" r:id="rId11"/>
    <sheet name="Outubro " sheetId="13" r:id="rId12"/>
    <sheet name=" Novembro" sheetId="14" r:id="rId13"/>
    <sheet name=" Dezembro" sheetId="15" r:id="rId14"/>
  </sheets>
  <calcPr calcId="124519"/>
</workbook>
</file>

<file path=xl/calcChain.xml><?xml version="1.0" encoding="utf-8"?>
<calcChain xmlns="http://schemas.openxmlformats.org/spreadsheetml/2006/main">
  <c r="I23" i="15"/>
  <c r="P23" s="1"/>
  <c r="L23"/>
  <c r="O23"/>
  <c r="O22"/>
  <c r="L22"/>
  <c r="I22"/>
  <c r="P22" s="1"/>
  <c r="I31" i="14"/>
  <c r="P31" s="1"/>
  <c r="L31"/>
  <c r="O31"/>
  <c r="I21" i="15"/>
  <c r="P21" s="1"/>
  <c r="L21"/>
  <c r="O21"/>
  <c r="I20"/>
  <c r="P20" s="1"/>
  <c r="L20"/>
  <c r="O20"/>
  <c r="P30" i="14"/>
  <c r="O30"/>
  <c r="L30"/>
  <c r="I30"/>
  <c r="P19" i="15"/>
  <c r="O19"/>
  <c r="L19"/>
  <c r="I19"/>
  <c r="O29" i="14"/>
  <c r="P29" s="1"/>
  <c r="L29"/>
  <c r="I29"/>
  <c r="O28"/>
  <c r="L28"/>
  <c r="I28"/>
  <c r="P28" s="1"/>
  <c r="O27"/>
  <c r="L27"/>
  <c r="I27"/>
  <c r="O26"/>
  <c r="L26"/>
  <c r="I26"/>
  <c r="O18" i="15"/>
  <c r="L18"/>
  <c r="I18"/>
  <c r="P18" s="1"/>
  <c r="O25" i="14"/>
  <c r="L25"/>
  <c r="I25"/>
  <c r="P25" s="1"/>
  <c r="O24"/>
  <c r="L24"/>
  <c r="I24"/>
  <c r="O23"/>
  <c r="L23"/>
  <c r="I23"/>
  <c r="P23" s="1"/>
  <c r="O17" i="15"/>
  <c r="L17"/>
  <c r="I17"/>
  <c r="O16"/>
  <c r="L16"/>
  <c r="I16"/>
  <c r="O15"/>
  <c r="L15"/>
  <c r="P15" s="1"/>
  <c r="I15"/>
  <c r="O14"/>
  <c r="L14"/>
  <c r="I14"/>
  <c r="P22" i="14"/>
  <c r="O22"/>
  <c r="L22"/>
  <c r="I22"/>
  <c r="P21"/>
  <c r="O21"/>
  <c r="L21"/>
  <c r="I21"/>
  <c r="O13" i="15"/>
  <c r="L13"/>
  <c r="I13"/>
  <c r="P13" s="1"/>
  <c r="O12"/>
  <c r="L12"/>
  <c r="I12"/>
  <c r="O11"/>
  <c r="L11"/>
  <c r="I11"/>
  <c r="P11" s="1"/>
  <c r="O10"/>
  <c r="L10"/>
  <c r="I10"/>
  <c r="O9"/>
  <c r="L9"/>
  <c r="I9"/>
  <c r="O8"/>
  <c r="L8"/>
  <c r="I8"/>
  <c r="P8" s="1"/>
  <c r="O7"/>
  <c r="L7"/>
  <c r="I7"/>
  <c r="P7" s="1"/>
  <c r="L6"/>
  <c r="O6"/>
  <c r="I6"/>
  <c r="O42" i="13"/>
  <c r="L42"/>
  <c r="I42"/>
  <c r="P42" s="1"/>
  <c r="O41"/>
  <c r="L41"/>
  <c r="I41"/>
  <c r="P41" s="1"/>
  <c r="O26" i="12"/>
  <c r="L26"/>
  <c r="I26"/>
  <c r="O25"/>
  <c r="L25"/>
  <c r="I25"/>
  <c r="O24"/>
  <c r="L24"/>
  <c r="I24"/>
  <c r="O23"/>
  <c r="L23"/>
  <c r="I23"/>
  <c r="O22"/>
  <c r="L22"/>
  <c r="I22"/>
  <c r="O21"/>
  <c r="L21"/>
  <c r="I21"/>
  <c r="O16"/>
  <c r="L16"/>
  <c r="I16"/>
  <c r="O15"/>
  <c r="L15"/>
  <c r="I15"/>
  <c r="Q66" i="3"/>
  <c r="P66"/>
  <c r="M66"/>
  <c r="J66"/>
  <c r="P65"/>
  <c r="Q65" s="1"/>
  <c r="M65"/>
  <c r="J65"/>
  <c r="P64"/>
  <c r="Q64" s="1"/>
  <c r="M64"/>
  <c r="J64"/>
  <c r="P63"/>
  <c r="M63"/>
  <c r="J63"/>
  <c r="P62"/>
  <c r="Q62" s="1"/>
  <c r="M62"/>
  <c r="J62"/>
  <c r="J80" i="1"/>
  <c r="M80"/>
  <c r="P80"/>
  <c r="Q80" s="1"/>
  <c r="J79"/>
  <c r="M79"/>
  <c r="P79"/>
  <c r="Q79" s="1"/>
  <c r="P61" i="3"/>
  <c r="M61"/>
  <c r="J61"/>
  <c r="P60"/>
  <c r="M60"/>
  <c r="J60"/>
  <c r="P58"/>
  <c r="M58"/>
  <c r="J58"/>
  <c r="P59"/>
  <c r="M59"/>
  <c r="J59"/>
  <c r="P57"/>
  <c r="M57"/>
  <c r="J57"/>
  <c r="P56"/>
  <c r="M56"/>
  <c r="J56"/>
  <c r="P55"/>
  <c r="M55"/>
  <c r="J55"/>
  <c r="P54"/>
  <c r="M54"/>
  <c r="J54"/>
  <c r="P53"/>
  <c r="M53"/>
  <c r="J53"/>
  <c r="P52"/>
  <c r="M52"/>
  <c r="J52"/>
  <c r="P51"/>
  <c r="M51"/>
  <c r="J51"/>
  <c r="P50"/>
  <c r="M50"/>
  <c r="J50"/>
  <c r="P49"/>
  <c r="M49"/>
  <c r="J49"/>
  <c r="P48"/>
  <c r="M48"/>
  <c r="J48"/>
  <c r="P47"/>
  <c r="M47"/>
  <c r="J47"/>
  <c r="P46"/>
  <c r="M46"/>
  <c r="J46"/>
  <c r="P48" i="17"/>
  <c r="M48"/>
  <c r="J48"/>
  <c r="P47"/>
  <c r="M47"/>
  <c r="J47"/>
  <c r="P46"/>
  <c r="M46"/>
  <c r="J46"/>
  <c r="P45"/>
  <c r="M45"/>
  <c r="J45"/>
  <c r="Q45" s="1"/>
  <c r="P44"/>
  <c r="M44"/>
  <c r="J44"/>
  <c r="Q43"/>
  <c r="P43"/>
  <c r="M43"/>
  <c r="J43"/>
  <c r="Q42"/>
  <c r="P42"/>
  <c r="M42"/>
  <c r="J42"/>
  <c r="P41"/>
  <c r="M41"/>
  <c r="J41"/>
  <c r="P40"/>
  <c r="M40"/>
  <c r="Q40" s="1"/>
  <c r="J40"/>
  <c r="P39"/>
  <c r="M39"/>
  <c r="Q39" s="1"/>
  <c r="J39"/>
  <c r="P38"/>
  <c r="M38"/>
  <c r="J38"/>
  <c r="Q38" s="1"/>
  <c r="J30"/>
  <c r="P37"/>
  <c r="M37"/>
  <c r="J37"/>
  <c r="P36"/>
  <c r="M36"/>
  <c r="J36"/>
  <c r="P35"/>
  <c r="M35"/>
  <c r="J35"/>
  <c r="P34"/>
  <c r="M34"/>
  <c r="J34"/>
  <c r="P33"/>
  <c r="M33"/>
  <c r="J33"/>
  <c r="Q33" s="1"/>
  <c r="P32"/>
  <c r="M32"/>
  <c r="J32"/>
  <c r="Q32" s="1"/>
  <c r="P31"/>
  <c r="M31"/>
  <c r="J31"/>
  <c r="Q31" s="1"/>
  <c r="Q30"/>
  <c r="P30"/>
  <c r="M30"/>
  <c r="Q29"/>
  <c r="P29"/>
  <c r="M29"/>
  <c r="J29"/>
  <c r="P28"/>
  <c r="M28"/>
  <c r="J28"/>
  <c r="P27"/>
  <c r="M27"/>
  <c r="Q27" s="1"/>
  <c r="J27"/>
  <c r="P26"/>
  <c r="M26"/>
  <c r="J26"/>
  <c r="P25"/>
  <c r="M25"/>
  <c r="J25"/>
  <c r="Q25" s="1"/>
  <c r="P24"/>
  <c r="M24"/>
  <c r="J24"/>
  <c r="P23"/>
  <c r="M23"/>
  <c r="J23"/>
  <c r="P22"/>
  <c r="M22"/>
  <c r="J22"/>
  <c r="P21"/>
  <c r="M21"/>
  <c r="J21"/>
  <c r="P20"/>
  <c r="M20"/>
  <c r="J20"/>
  <c r="Q20" s="1"/>
  <c r="P19"/>
  <c r="M19"/>
  <c r="J19"/>
  <c r="P18"/>
  <c r="M18"/>
  <c r="J18"/>
  <c r="P17"/>
  <c r="M17"/>
  <c r="J17"/>
  <c r="P16"/>
  <c r="M16"/>
  <c r="J16"/>
  <c r="P15"/>
  <c r="M15"/>
  <c r="J15"/>
  <c r="P14"/>
  <c r="M14"/>
  <c r="J14"/>
  <c r="P13"/>
  <c r="M13"/>
  <c r="J13"/>
  <c r="P12"/>
  <c r="M12"/>
  <c r="J12"/>
  <c r="Q12" s="1"/>
  <c r="P11"/>
  <c r="Q11" s="1"/>
  <c r="M11"/>
  <c r="J11"/>
  <c r="Q10"/>
  <c r="P10"/>
  <c r="M10"/>
  <c r="J10"/>
  <c r="Q9"/>
  <c r="P9"/>
  <c r="M9"/>
  <c r="J9"/>
  <c r="J8"/>
  <c r="J7"/>
  <c r="J6"/>
  <c r="J5"/>
  <c r="P8"/>
  <c r="Q8" s="1"/>
  <c r="M8"/>
  <c r="P7"/>
  <c r="M7"/>
  <c r="Q7" s="1"/>
  <c r="P6"/>
  <c r="M6"/>
  <c r="P5"/>
  <c r="M5"/>
  <c r="Q5" s="1"/>
  <c r="O40" i="13"/>
  <c r="L40"/>
  <c r="P40" s="1"/>
  <c r="I40"/>
  <c r="O20" i="14"/>
  <c r="L20"/>
  <c r="I20"/>
  <c r="I39" i="13"/>
  <c r="L39"/>
  <c r="O39"/>
  <c r="O19" i="14"/>
  <c r="L19"/>
  <c r="I19"/>
  <c r="O18"/>
  <c r="L18"/>
  <c r="I18"/>
  <c r="O17"/>
  <c r="L17"/>
  <c r="I17"/>
  <c r="O16"/>
  <c r="L16"/>
  <c r="I16"/>
  <c r="O15"/>
  <c r="L15"/>
  <c r="I15"/>
  <c r="O14"/>
  <c r="L14"/>
  <c r="I14"/>
  <c r="O13"/>
  <c r="L13"/>
  <c r="I13"/>
  <c r="O12"/>
  <c r="L12"/>
  <c r="I12"/>
  <c r="O11"/>
  <c r="L11"/>
  <c r="I11"/>
  <c r="O10"/>
  <c r="L10"/>
  <c r="I10"/>
  <c r="O9"/>
  <c r="L9"/>
  <c r="I9"/>
  <c r="O8"/>
  <c r="L8"/>
  <c r="I8"/>
  <c r="O7"/>
  <c r="L7"/>
  <c r="I7"/>
  <c r="O6"/>
  <c r="L6"/>
  <c r="I6"/>
  <c r="O38" i="13"/>
  <c r="L38"/>
  <c r="I38"/>
  <c r="P38" s="1"/>
  <c r="I37"/>
  <c r="P37" s="1"/>
  <c r="L37"/>
  <c r="O37"/>
  <c r="P36"/>
  <c r="O36"/>
  <c r="L36"/>
  <c r="I36"/>
  <c r="O35"/>
  <c r="L35"/>
  <c r="I35"/>
  <c r="O34"/>
  <c r="L34"/>
  <c r="I34"/>
  <c r="P78" i="1"/>
  <c r="M78"/>
  <c r="J78"/>
  <c r="O33" i="13"/>
  <c r="L33"/>
  <c r="I33"/>
  <c r="O32"/>
  <c r="L32"/>
  <c r="I32"/>
  <c r="L31"/>
  <c r="I31"/>
  <c r="P31" s="1"/>
  <c r="O30"/>
  <c r="L30"/>
  <c r="I30"/>
  <c r="O29"/>
  <c r="L29"/>
  <c r="I29"/>
  <c r="O28"/>
  <c r="L28"/>
  <c r="I28"/>
  <c r="O27"/>
  <c r="L27"/>
  <c r="I27"/>
  <c r="O26"/>
  <c r="L26"/>
  <c r="I26"/>
  <c r="O25"/>
  <c r="L25"/>
  <c r="I25"/>
  <c r="O24"/>
  <c r="L24"/>
  <c r="I24"/>
  <c r="O23"/>
  <c r="L23"/>
  <c r="I23"/>
  <c r="O22"/>
  <c r="L22"/>
  <c r="I22"/>
  <c r="O21"/>
  <c r="P21" s="1"/>
  <c r="L21"/>
  <c r="I21"/>
  <c r="O20"/>
  <c r="L20"/>
  <c r="I20"/>
  <c r="O20" i="12"/>
  <c r="L20"/>
  <c r="I20"/>
  <c r="O19" i="13"/>
  <c r="L19"/>
  <c r="I19"/>
  <c r="P19" s="1"/>
  <c r="O18"/>
  <c r="L18"/>
  <c r="I18"/>
  <c r="O17"/>
  <c r="L17"/>
  <c r="I17"/>
  <c r="O16"/>
  <c r="L16"/>
  <c r="I16"/>
  <c r="O15"/>
  <c r="L15"/>
  <c r="I15"/>
  <c r="O19" i="12"/>
  <c r="L19"/>
  <c r="I19"/>
  <c r="O14" i="13"/>
  <c r="L14"/>
  <c r="I14"/>
  <c r="O13"/>
  <c r="L13"/>
  <c r="I13"/>
  <c r="O12"/>
  <c r="L12"/>
  <c r="I12"/>
  <c r="P12" s="1"/>
  <c r="O11"/>
  <c r="L11"/>
  <c r="I11"/>
  <c r="O10"/>
  <c r="L10"/>
  <c r="I10"/>
  <c r="O9"/>
  <c r="L9"/>
  <c r="I9"/>
  <c r="O8"/>
  <c r="L8"/>
  <c r="I8"/>
  <c r="P8" s="1"/>
  <c r="I6"/>
  <c r="O7"/>
  <c r="L7"/>
  <c r="I7"/>
  <c r="O6"/>
  <c r="L6"/>
  <c r="P6" s="1"/>
  <c r="O18" i="12"/>
  <c r="L18"/>
  <c r="I18"/>
  <c r="O12" i="11"/>
  <c r="L12"/>
  <c r="O33"/>
  <c r="L33"/>
  <c r="I33"/>
  <c r="O32"/>
  <c r="L32"/>
  <c r="I32"/>
  <c r="O31"/>
  <c r="L31"/>
  <c r="I31"/>
  <c r="O17" i="12"/>
  <c r="L17"/>
  <c r="I17"/>
  <c r="O14"/>
  <c r="L14"/>
  <c r="I14"/>
  <c r="O13"/>
  <c r="L13"/>
  <c r="I13"/>
  <c r="O30" i="11"/>
  <c r="L30"/>
  <c r="I30"/>
  <c r="O29"/>
  <c r="L29"/>
  <c r="I29"/>
  <c r="O28"/>
  <c r="L28"/>
  <c r="P28" s="1"/>
  <c r="I28"/>
  <c r="O27"/>
  <c r="L27"/>
  <c r="I27"/>
  <c r="O26"/>
  <c r="L26"/>
  <c r="I26"/>
  <c r="O25"/>
  <c r="L25"/>
  <c r="I25"/>
  <c r="O12" i="12"/>
  <c r="L12"/>
  <c r="I12"/>
  <c r="O11"/>
  <c r="L11"/>
  <c r="I11"/>
  <c r="O10"/>
  <c r="L10"/>
  <c r="I10"/>
  <c r="O9"/>
  <c r="L9"/>
  <c r="I9"/>
  <c r="O8"/>
  <c r="L8"/>
  <c r="I8"/>
  <c r="O7"/>
  <c r="L7"/>
  <c r="I7"/>
  <c r="O6"/>
  <c r="L6"/>
  <c r="I6"/>
  <c r="O24" i="11"/>
  <c r="L24"/>
  <c r="I24"/>
  <c r="O23"/>
  <c r="L23"/>
  <c r="I23"/>
  <c r="O22"/>
  <c r="L22"/>
  <c r="I22"/>
  <c r="O21"/>
  <c r="L21"/>
  <c r="I21"/>
  <c r="O20"/>
  <c r="L20"/>
  <c r="I20"/>
  <c r="O19"/>
  <c r="L19"/>
  <c r="I19"/>
  <c r="O18"/>
  <c r="L18"/>
  <c r="I18"/>
  <c r="O17"/>
  <c r="L17"/>
  <c r="I17"/>
  <c r="O16"/>
  <c r="L16"/>
  <c r="I16"/>
  <c r="O15"/>
  <c r="L15"/>
  <c r="I15"/>
  <c r="O14"/>
  <c r="L14"/>
  <c r="I14"/>
  <c r="O13"/>
  <c r="L13"/>
  <c r="I13"/>
  <c r="I12"/>
  <c r="O8"/>
  <c r="L8"/>
  <c r="I8"/>
  <c r="O11"/>
  <c r="L11"/>
  <c r="I11"/>
  <c r="O10"/>
  <c r="L10"/>
  <c r="I10"/>
  <c r="O9"/>
  <c r="L9"/>
  <c r="I9"/>
  <c r="O7"/>
  <c r="L7"/>
  <c r="I7"/>
  <c r="O6"/>
  <c r="L6"/>
  <c r="I6"/>
  <c r="O34" i="9"/>
  <c r="L34"/>
  <c r="I34"/>
  <c r="O33"/>
  <c r="L33"/>
  <c r="I33"/>
  <c r="O32"/>
  <c r="L32"/>
  <c r="I32"/>
  <c r="O31"/>
  <c r="L31"/>
  <c r="I31"/>
  <c r="O30"/>
  <c r="L30"/>
  <c r="I30"/>
  <c r="O29"/>
  <c r="L29"/>
  <c r="I29"/>
  <c r="O28"/>
  <c r="L28"/>
  <c r="I28"/>
  <c r="O27"/>
  <c r="L27"/>
  <c r="I27"/>
  <c r="O26"/>
  <c r="L26"/>
  <c r="I26"/>
  <c r="I25"/>
  <c r="L25"/>
  <c r="O25"/>
  <c r="O24"/>
  <c r="L24"/>
  <c r="I24"/>
  <c r="O23"/>
  <c r="L23"/>
  <c r="I23"/>
  <c r="O22"/>
  <c r="L22"/>
  <c r="I22"/>
  <c r="I21"/>
  <c r="L21"/>
  <c r="O21"/>
  <c r="O20"/>
  <c r="L20"/>
  <c r="I20"/>
  <c r="O19"/>
  <c r="L19"/>
  <c r="I19"/>
  <c r="O18"/>
  <c r="L18"/>
  <c r="O17"/>
  <c r="L17"/>
  <c r="I17"/>
  <c r="O16"/>
  <c r="L16"/>
  <c r="I16"/>
  <c r="O15"/>
  <c r="L15"/>
  <c r="I15"/>
  <c r="O14"/>
  <c r="L14"/>
  <c r="I14"/>
  <c r="O13"/>
  <c r="L13"/>
  <c r="I13"/>
  <c r="O12"/>
  <c r="L12"/>
  <c r="I12"/>
  <c r="O11"/>
  <c r="L11"/>
  <c r="I11"/>
  <c r="O10"/>
  <c r="L10"/>
  <c r="I10"/>
  <c r="O9"/>
  <c r="L9"/>
  <c r="I9"/>
  <c r="O8"/>
  <c r="L8"/>
  <c r="I8"/>
  <c r="O7"/>
  <c r="L7"/>
  <c r="I7"/>
  <c r="O6"/>
  <c r="L6"/>
  <c r="I6"/>
  <c r="O17" i="8"/>
  <c r="L17"/>
  <c r="I17"/>
  <c r="O16"/>
  <c r="P16" s="1"/>
  <c r="L16"/>
  <c r="I16"/>
  <c r="O15"/>
  <c r="L15"/>
  <c r="I15"/>
  <c r="O14"/>
  <c r="L14"/>
  <c r="I14"/>
  <c r="O13"/>
  <c r="L13"/>
  <c r="I13"/>
  <c r="O12"/>
  <c r="L12"/>
  <c r="I12"/>
  <c r="O11"/>
  <c r="L11"/>
  <c r="I11"/>
  <c r="O10"/>
  <c r="L10"/>
  <c r="I10"/>
  <c r="O9"/>
  <c r="L9"/>
  <c r="I9"/>
  <c r="P8"/>
  <c r="O8"/>
  <c r="L8"/>
  <c r="I8"/>
  <c r="P7"/>
  <c r="O7"/>
  <c r="L7"/>
  <c r="I7"/>
  <c r="P6"/>
  <c r="I6"/>
  <c r="L6"/>
  <c r="O6"/>
  <c r="P23" i="5"/>
  <c r="O23"/>
  <c r="L23"/>
  <c r="I23"/>
  <c r="P22"/>
  <c r="O22"/>
  <c r="L22"/>
  <c r="I22"/>
  <c r="P21"/>
  <c r="O21"/>
  <c r="L21"/>
  <c r="I21"/>
  <c r="P20"/>
  <c r="O20"/>
  <c r="L20"/>
  <c r="I20"/>
  <c r="P19"/>
  <c r="O19"/>
  <c r="L19"/>
  <c r="I19"/>
  <c r="P18"/>
  <c r="O18"/>
  <c r="L18"/>
  <c r="I18"/>
  <c r="P17"/>
  <c r="O17"/>
  <c r="L17"/>
  <c r="I17"/>
  <c r="P16"/>
  <c r="O16"/>
  <c r="L16"/>
  <c r="I16"/>
  <c r="P15"/>
  <c r="O15"/>
  <c r="L15"/>
  <c r="I15"/>
  <c r="O14"/>
  <c r="P14" s="1"/>
  <c r="L14"/>
  <c r="I14"/>
  <c r="O13"/>
  <c r="L13"/>
  <c r="I13"/>
  <c r="O12"/>
  <c r="L12"/>
  <c r="I12"/>
  <c r="O11"/>
  <c r="L11"/>
  <c r="I11"/>
  <c r="O10"/>
  <c r="P10" s="1"/>
  <c r="L10"/>
  <c r="I10"/>
  <c r="O9"/>
  <c r="L9"/>
  <c r="I9"/>
  <c r="O8"/>
  <c r="L8"/>
  <c r="I8"/>
  <c r="O7"/>
  <c r="L7"/>
  <c r="I7"/>
  <c r="O6"/>
  <c r="P6" s="1"/>
  <c r="L6"/>
  <c r="I6"/>
  <c r="P33" i="7"/>
  <c r="M33"/>
  <c r="J33"/>
  <c r="P32"/>
  <c r="M32"/>
  <c r="J32"/>
  <c r="P31"/>
  <c r="M31"/>
  <c r="J31"/>
  <c r="P30"/>
  <c r="Q30" s="1"/>
  <c r="M30"/>
  <c r="J30"/>
  <c r="P29"/>
  <c r="M29"/>
  <c r="J29"/>
  <c r="P28"/>
  <c r="M28"/>
  <c r="J28"/>
  <c r="P27"/>
  <c r="M27"/>
  <c r="J27"/>
  <c r="P26"/>
  <c r="M26"/>
  <c r="J26"/>
  <c r="P25"/>
  <c r="M25"/>
  <c r="J25"/>
  <c r="P24"/>
  <c r="M24"/>
  <c r="J24"/>
  <c r="P23"/>
  <c r="M23"/>
  <c r="J23"/>
  <c r="P22"/>
  <c r="M22"/>
  <c r="J22"/>
  <c r="P21"/>
  <c r="M21"/>
  <c r="J21"/>
  <c r="P20"/>
  <c r="M20"/>
  <c r="J20"/>
  <c r="P19"/>
  <c r="M19"/>
  <c r="J19"/>
  <c r="P18"/>
  <c r="M18"/>
  <c r="J18"/>
  <c r="P17"/>
  <c r="M17"/>
  <c r="J17"/>
  <c r="P16"/>
  <c r="M16"/>
  <c r="J16"/>
  <c r="P77" i="1"/>
  <c r="M77"/>
  <c r="J77"/>
  <c r="P76"/>
  <c r="M76"/>
  <c r="J76"/>
  <c r="P75"/>
  <c r="M75"/>
  <c r="J75"/>
  <c r="P74"/>
  <c r="Q74" s="1"/>
  <c r="M74"/>
  <c r="J74"/>
  <c r="P73"/>
  <c r="M73"/>
  <c r="J73"/>
  <c r="P72"/>
  <c r="M72"/>
  <c r="J72"/>
  <c r="P15" i="7"/>
  <c r="M15"/>
  <c r="J15"/>
  <c r="P14"/>
  <c r="Q14" s="1"/>
  <c r="M14"/>
  <c r="J14"/>
  <c r="Q71" i="1"/>
  <c r="P71"/>
  <c r="M71"/>
  <c r="J71"/>
  <c r="Q70"/>
  <c r="P70"/>
  <c r="J70"/>
  <c r="P69"/>
  <c r="M69"/>
  <c r="J69"/>
  <c r="P68"/>
  <c r="M68"/>
  <c r="J68"/>
  <c r="P67"/>
  <c r="M67"/>
  <c r="J67"/>
  <c r="P66"/>
  <c r="M66"/>
  <c r="J66"/>
  <c r="P65"/>
  <c r="M65"/>
  <c r="J65"/>
  <c r="P13" i="7"/>
  <c r="Q13" s="1"/>
  <c r="M13"/>
  <c r="J13"/>
  <c r="P12"/>
  <c r="M12"/>
  <c r="Q12" s="1"/>
  <c r="J12"/>
  <c r="P11"/>
  <c r="M11"/>
  <c r="J11"/>
  <c r="P10"/>
  <c r="M10"/>
  <c r="J10"/>
  <c r="P9"/>
  <c r="M9"/>
  <c r="J9"/>
  <c r="P64" i="1"/>
  <c r="M64"/>
  <c r="J64"/>
  <c r="P63"/>
  <c r="M63"/>
  <c r="J63"/>
  <c r="P62"/>
  <c r="M62"/>
  <c r="J62"/>
  <c r="P61"/>
  <c r="M61"/>
  <c r="J61"/>
  <c r="J8" i="7"/>
  <c r="P8"/>
  <c r="M8"/>
  <c r="J7"/>
  <c r="P7"/>
  <c r="P6"/>
  <c r="M6"/>
  <c r="J6"/>
  <c r="J5"/>
  <c r="P5"/>
  <c r="M5"/>
  <c r="P60" i="1"/>
  <c r="M60"/>
  <c r="J60"/>
  <c r="P59"/>
  <c r="M59"/>
  <c r="J59"/>
  <c r="P45" i="3"/>
  <c r="M45"/>
  <c r="J45"/>
  <c r="P44"/>
  <c r="M44"/>
  <c r="J44"/>
  <c r="P43"/>
  <c r="M43"/>
  <c r="J43"/>
  <c r="O16" i="4"/>
  <c r="L16"/>
  <c r="I16"/>
  <c r="O15"/>
  <c r="L15"/>
  <c r="I15"/>
  <c r="O14"/>
  <c r="L14"/>
  <c r="I14"/>
  <c r="O13"/>
  <c r="L13"/>
  <c r="I13"/>
  <c r="O12"/>
  <c r="L12"/>
  <c r="I12"/>
  <c r="O11"/>
  <c r="L11"/>
  <c r="I11"/>
  <c r="O10"/>
  <c r="L10"/>
  <c r="I10"/>
  <c r="O19" i="2"/>
  <c r="L19"/>
  <c r="I19"/>
  <c r="O18"/>
  <c r="L18"/>
  <c r="I18"/>
  <c r="O17"/>
  <c r="L17"/>
  <c r="I17"/>
  <c r="O16"/>
  <c r="L16"/>
  <c r="I16"/>
  <c r="O9" i="4"/>
  <c r="L9"/>
  <c r="I9"/>
  <c r="O15" i="2"/>
  <c r="L15"/>
  <c r="I15"/>
  <c r="I14"/>
  <c r="L14"/>
  <c r="O14"/>
  <c r="O8" i="4"/>
  <c r="L8"/>
  <c r="I8"/>
  <c r="O7"/>
  <c r="L7"/>
  <c r="I7"/>
  <c r="I13" i="2"/>
  <c r="O13"/>
  <c r="L13"/>
  <c r="P6" i="4"/>
  <c r="O6"/>
  <c r="L6"/>
  <c r="I6"/>
  <c r="O12" i="2"/>
  <c r="L12"/>
  <c r="I12"/>
  <c r="O11"/>
  <c r="L11"/>
  <c r="I11"/>
  <c r="O10"/>
  <c r="L10"/>
  <c r="I10"/>
  <c r="O9"/>
  <c r="L9"/>
  <c r="I9"/>
  <c r="O8"/>
  <c r="P8" s="1"/>
  <c r="L8"/>
  <c r="I8"/>
  <c r="I7"/>
  <c r="I6"/>
  <c r="L7"/>
  <c r="O7"/>
  <c r="O6"/>
  <c r="P42" i="3"/>
  <c r="M42"/>
  <c r="J42"/>
  <c r="P41"/>
  <c r="M41"/>
  <c r="J41"/>
  <c r="P40"/>
  <c r="M40"/>
  <c r="J40"/>
  <c r="P39"/>
  <c r="M39"/>
  <c r="J39"/>
  <c r="P38"/>
  <c r="M38"/>
  <c r="J38"/>
  <c r="P37"/>
  <c r="M37"/>
  <c r="J37"/>
  <c r="P36"/>
  <c r="M36"/>
  <c r="J36"/>
  <c r="P35"/>
  <c r="M35"/>
  <c r="J35"/>
  <c r="P34"/>
  <c r="M34"/>
  <c r="J34"/>
  <c r="P33"/>
  <c r="M33"/>
  <c r="J33"/>
  <c r="P32"/>
  <c r="M32"/>
  <c r="J32"/>
  <c r="P31"/>
  <c r="M31"/>
  <c r="J31"/>
  <c r="P30"/>
  <c r="M30"/>
  <c r="J30"/>
  <c r="P29"/>
  <c r="M29"/>
  <c r="J29"/>
  <c r="P28"/>
  <c r="M28"/>
  <c r="J28"/>
  <c r="P27"/>
  <c r="M27"/>
  <c r="J27"/>
  <c r="P26"/>
  <c r="M26"/>
  <c r="J26"/>
  <c r="P25"/>
  <c r="M25"/>
  <c r="J25"/>
  <c r="P24"/>
  <c r="M24"/>
  <c r="J24"/>
  <c r="P23"/>
  <c r="M23"/>
  <c r="J23"/>
  <c r="P22"/>
  <c r="M22"/>
  <c r="J22"/>
  <c r="P21"/>
  <c r="M21"/>
  <c r="J21"/>
  <c r="P20"/>
  <c r="M20"/>
  <c r="J20"/>
  <c r="P19"/>
  <c r="M19"/>
  <c r="J19"/>
  <c r="P18"/>
  <c r="M18"/>
  <c r="J18"/>
  <c r="P17"/>
  <c r="M17"/>
  <c r="J17"/>
  <c r="P16"/>
  <c r="M16"/>
  <c r="J16"/>
  <c r="P15"/>
  <c r="M15"/>
  <c r="J15"/>
  <c r="P14"/>
  <c r="M14"/>
  <c r="J14"/>
  <c r="P13"/>
  <c r="M13"/>
  <c r="J13"/>
  <c r="P12"/>
  <c r="M12"/>
  <c r="J12"/>
  <c r="P11"/>
  <c r="M11"/>
  <c r="J11"/>
  <c r="P10"/>
  <c r="M10"/>
  <c r="J10"/>
  <c r="P9"/>
  <c r="M9"/>
  <c r="J9"/>
  <c r="P8"/>
  <c r="M8"/>
  <c r="J8"/>
  <c r="P7"/>
  <c r="M7"/>
  <c r="J7"/>
  <c r="P6"/>
  <c r="M6"/>
  <c r="J6"/>
  <c r="P58" i="1"/>
  <c r="M58"/>
  <c r="J58"/>
  <c r="P57"/>
  <c r="M57"/>
  <c r="J57"/>
  <c r="P56"/>
  <c r="M56"/>
  <c r="J56"/>
  <c r="P55"/>
  <c r="M55"/>
  <c r="J55"/>
  <c r="P54"/>
  <c r="M54"/>
  <c r="J54"/>
  <c r="P5" i="3"/>
  <c r="M5"/>
  <c r="J5"/>
  <c r="P53" i="1"/>
  <c r="M53"/>
  <c r="J53"/>
  <c r="P52"/>
  <c r="M52"/>
  <c r="J52"/>
  <c r="P51"/>
  <c r="M51"/>
  <c r="J51"/>
  <c r="P50"/>
  <c r="M50"/>
  <c r="J50"/>
  <c r="P49"/>
  <c r="M49"/>
  <c r="J49"/>
  <c r="P48"/>
  <c r="M48"/>
  <c r="J48"/>
  <c r="P47"/>
  <c r="M47"/>
  <c r="J47"/>
  <c r="P46"/>
  <c r="M46"/>
  <c r="J46"/>
  <c r="P45"/>
  <c r="M45"/>
  <c r="J45"/>
  <c r="P20"/>
  <c r="M20"/>
  <c r="M21"/>
  <c r="P44"/>
  <c r="M44"/>
  <c r="J44"/>
  <c r="P43"/>
  <c r="M43"/>
  <c r="J43"/>
  <c r="P42"/>
  <c r="M42"/>
  <c r="P41"/>
  <c r="M41"/>
  <c r="J41"/>
  <c r="P40"/>
  <c r="M40"/>
  <c r="J40"/>
  <c r="P39"/>
  <c r="M39"/>
  <c r="J39"/>
  <c r="P38"/>
  <c r="M38"/>
  <c r="J38"/>
  <c r="P37"/>
  <c r="M37"/>
  <c r="J37"/>
  <c r="P36"/>
  <c r="M36"/>
  <c r="J36"/>
  <c r="P35"/>
  <c r="M35"/>
  <c r="J35"/>
  <c r="P34"/>
  <c r="M34"/>
  <c r="J34"/>
  <c r="P33"/>
  <c r="M33"/>
  <c r="J33"/>
  <c r="P32"/>
  <c r="M32"/>
  <c r="J32"/>
  <c r="P31"/>
  <c r="M31"/>
  <c r="J31"/>
  <c r="P30"/>
  <c r="M30"/>
  <c r="J30"/>
  <c r="P29"/>
  <c r="M29"/>
  <c r="J29"/>
  <c r="P28"/>
  <c r="M28"/>
  <c r="J28"/>
  <c r="P27"/>
  <c r="M27"/>
  <c r="J27"/>
  <c r="P17"/>
  <c r="M17"/>
  <c r="P18"/>
  <c r="M18"/>
  <c r="P19"/>
  <c r="M19"/>
  <c r="P16"/>
  <c r="M16"/>
  <c r="P15"/>
  <c r="M15"/>
  <c r="P14"/>
  <c r="M14"/>
  <c r="P13"/>
  <c r="M13"/>
  <c r="M7"/>
  <c r="J20"/>
  <c r="J19"/>
  <c r="J18"/>
  <c r="J17"/>
  <c r="J16"/>
  <c r="J15"/>
  <c r="J14"/>
  <c r="J13"/>
  <c r="J12"/>
  <c r="J11"/>
  <c r="J10"/>
  <c r="J9"/>
  <c r="J5"/>
  <c r="J6"/>
  <c r="J7"/>
  <c r="J8"/>
  <c r="P7"/>
  <c r="P9"/>
  <c r="M9"/>
  <c r="M6"/>
  <c r="P6"/>
  <c r="M5"/>
  <c r="P5"/>
  <c r="P26"/>
  <c r="M26"/>
  <c r="J26"/>
  <c r="P25"/>
  <c r="M25"/>
  <c r="J25"/>
  <c r="P24"/>
  <c r="M24"/>
  <c r="J24"/>
  <c r="P23"/>
  <c r="M23"/>
  <c r="J23"/>
  <c r="J22"/>
  <c r="J21"/>
  <c r="M22"/>
  <c r="P22"/>
  <c r="P21"/>
  <c r="P12"/>
  <c r="P8"/>
  <c r="P10"/>
  <c r="P11"/>
  <c r="M8"/>
  <c r="M10"/>
  <c r="M11"/>
  <c r="M12"/>
  <c r="P27" i="14" l="1"/>
  <c r="P26"/>
  <c r="P24"/>
  <c r="P17" i="15"/>
  <c r="P16"/>
  <c r="P14"/>
  <c r="P12"/>
  <c r="P9"/>
  <c r="P10"/>
  <c r="P6"/>
  <c r="P14" i="13"/>
  <c r="P16"/>
  <c r="P23"/>
  <c r="P10"/>
  <c r="P15"/>
  <c r="P17"/>
  <c r="P24"/>
  <c r="P30"/>
  <c r="P32"/>
  <c r="P35"/>
  <c r="P39"/>
  <c r="P11"/>
  <c r="P18"/>
  <c r="P33"/>
  <c r="P34"/>
  <c r="P15" i="12"/>
  <c r="P26"/>
  <c r="P23"/>
  <c r="P24"/>
  <c r="P25"/>
  <c r="P22"/>
  <c r="P21"/>
  <c r="P7"/>
  <c r="P11"/>
  <c r="P16"/>
  <c r="P20"/>
  <c r="P9"/>
  <c r="P6"/>
  <c r="P10"/>
  <c r="P8"/>
  <c r="P12"/>
  <c r="P19"/>
  <c r="P17"/>
  <c r="P13"/>
  <c r="P18"/>
  <c r="P33" i="11"/>
  <c r="P12"/>
  <c r="P25"/>
  <c r="Q63" i="3"/>
  <c r="Q58"/>
  <c r="Q53"/>
  <c r="Q57"/>
  <c r="Q54"/>
  <c r="Q52"/>
  <c r="Q59"/>
  <c r="Q61"/>
  <c r="Q5"/>
  <c r="Q6"/>
  <c r="Q10"/>
  <c r="Q14"/>
  <c r="Q17"/>
  <c r="Q44"/>
  <c r="Q47"/>
  <c r="Q49"/>
  <c r="Q55"/>
  <c r="Q56"/>
  <c r="Q48"/>
  <c r="Q51"/>
  <c r="Q60"/>
  <c r="Q50"/>
  <c r="Q46"/>
  <c r="Q13" i="17"/>
  <c r="Q22"/>
  <c r="Q26"/>
  <c r="Q41"/>
  <c r="Q47"/>
  <c r="Q6"/>
  <c r="Q14"/>
  <c r="Q18"/>
  <c r="Q21"/>
  <c r="Q23"/>
  <c r="Q28"/>
  <c r="Q35"/>
  <c r="Q44"/>
  <c r="Q48"/>
  <c r="Q16"/>
  <c r="Q17"/>
  <c r="Q19"/>
  <c r="Q24"/>
  <c r="Q34"/>
  <c r="Q36"/>
  <c r="Q37"/>
  <c r="Q46"/>
  <c r="Q15"/>
  <c r="P30" i="11"/>
  <c r="P31"/>
  <c r="P26"/>
  <c r="P29"/>
  <c r="P32"/>
  <c r="Q60" i="1"/>
  <c r="Q61"/>
  <c r="Q65"/>
  <c r="Q68"/>
  <c r="Q78"/>
  <c r="P7" i="4"/>
  <c r="P9"/>
  <c r="P8"/>
  <c r="P10"/>
  <c r="P14"/>
  <c r="P19" i="14"/>
  <c r="P20"/>
  <c r="P8"/>
  <c r="P17"/>
  <c r="P7"/>
  <c r="P9"/>
  <c r="P10"/>
  <c r="P11"/>
  <c r="P13"/>
  <c r="P15"/>
  <c r="P6"/>
  <c r="P12"/>
  <c r="P14"/>
  <c r="P18"/>
  <c r="P16"/>
  <c r="P13" i="13"/>
  <c r="P25"/>
  <c r="P29"/>
  <c r="P26"/>
  <c r="P28"/>
  <c r="P7"/>
  <c r="P9"/>
  <c r="P20"/>
  <c r="P22"/>
  <c r="P27"/>
  <c r="P14" i="12"/>
  <c r="P27" i="11"/>
  <c r="P22"/>
  <c r="P23"/>
  <c r="P18"/>
  <c r="P19"/>
  <c r="P20"/>
  <c r="P24"/>
  <c r="P21"/>
  <c r="P13"/>
  <c r="P6"/>
  <c r="P7"/>
  <c r="P11"/>
  <c r="P16"/>
  <c r="P17"/>
  <c r="P8"/>
  <c r="P14"/>
  <c r="P9"/>
  <c r="P15"/>
  <c r="P10"/>
  <c r="P18" i="9"/>
  <c r="P22"/>
  <c r="P31"/>
  <c r="P8"/>
  <c r="P13"/>
  <c r="P16"/>
  <c r="P27"/>
  <c r="P6"/>
  <c r="P28"/>
  <c r="P32"/>
  <c r="P33"/>
  <c r="P12"/>
  <c r="P20"/>
  <c r="P24"/>
  <c r="P7"/>
  <c r="P10"/>
  <c r="P15"/>
  <c r="P26"/>
  <c r="P29"/>
  <c r="P34"/>
  <c r="P9"/>
  <c r="P17"/>
  <c r="P30"/>
  <c r="P14"/>
  <c r="P19"/>
  <c r="P25"/>
  <c r="P23"/>
  <c r="P21"/>
  <c r="P11"/>
  <c r="P16" i="2"/>
  <c r="P7"/>
  <c r="P12"/>
  <c r="Q16" i="7"/>
  <c r="Q20"/>
  <c r="Q23"/>
  <c r="Q25"/>
  <c r="Q28"/>
  <c r="P12" i="8"/>
  <c r="P17"/>
  <c r="Q57" i="1"/>
  <c r="Q8" i="3"/>
  <c r="Q20"/>
  <c r="Q24"/>
  <c r="Q28"/>
  <c r="Q31"/>
  <c r="Q35"/>
  <c r="Q39"/>
  <c r="P10" i="2"/>
  <c r="P18"/>
  <c r="P12" i="4"/>
  <c r="P16"/>
  <c r="Q59" i="1"/>
  <c r="Q63"/>
  <c r="Q72"/>
  <c r="Q76"/>
  <c r="Q18" i="7"/>
  <c r="Q22"/>
  <c r="Q27"/>
  <c r="Q32"/>
  <c r="P15" i="8"/>
  <c r="Q54" i="1"/>
  <c r="P11" i="2"/>
  <c r="P19"/>
  <c r="P13" i="4"/>
  <c r="Q43" i="3"/>
  <c r="Q64" i="1"/>
  <c r="Q11" i="7"/>
  <c r="Q67" i="1"/>
  <c r="Q69"/>
  <c r="Q73"/>
  <c r="Q77"/>
  <c r="Q19" i="7"/>
  <c r="Q24"/>
  <c r="Q29"/>
  <c r="Q33"/>
  <c r="P11" i="8"/>
  <c r="Q7" i="3"/>
  <c r="Q11"/>
  <c r="Q15"/>
  <c r="Q19"/>
  <c r="Q23"/>
  <c r="Q27"/>
  <c r="Q30"/>
  <c r="Q34"/>
  <c r="Q38"/>
  <c r="Q41"/>
  <c r="P6" i="2"/>
  <c r="P13"/>
  <c r="P17"/>
  <c r="P11" i="4"/>
  <c r="P15"/>
  <c r="Q45" i="3"/>
  <c r="Q62" i="1"/>
  <c r="Q9" i="7"/>
  <c r="Q10"/>
  <c r="Q66" i="1"/>
  <c r="Q15" i="7"/>
  <c r="Q75" i="1"/>
  <c r="Q17" i="7"/>
  <c r="Q21"/>
  <c r="Q26"/>
  <c r="Q31"/>
  <c r="P7" i="5"/>
  <c r="P11"/>
  <c r="P13" i="8"/>
  <c r="P14"/>
  <c r="P10"/>
  <c r="P9"/>
  <c r="P8" i="5"/>
  <c r="P12"/>
  <c r="P9"/>
  <c r="P13"/>
  <c r="Q6" i="7"/>
  <c r="Q5"/>
  <c r="Q8"/>
  <c r="Q7"/>
  <c r="P15" i="2"/>
  <c r="P14"/>
  <c r="P9"/>
  <c r="Q12" i="3"/>
  <c r="Q16"/>
  <c r="Q21"/>
  <c r="Q25"/>
  <c r="Q32"/>
  <c r="Q36"/>
  <c r="Q40"/>
  <c r="Q9"/>
  <c r="Q13"/>
  <c r="Q18"/>
  <c r="Q22"/>
  <c r="Q26"/>
  <c r="Q29"/>
  <c r="Q33"/>
  <c r="Q37"/>
  <c r="Q42"/>
  <c r="Q55" i="1"/>
  <c r="Q56"/>
  <c r="Q58"/>
  <c r="Q8"/>
  <c r="Q24"/>
  <c r="Q9"/>
  <c r="Q13"/>
  <c r="Q17"/>
  <c r="Q30"/>
  <c r="Q34"/>
  <c r="Q38"/>
  <c r="Q48"/>
  <c r="Q52"/>
  <c r="Q53"/>
  <c r="Q21"/>
  <c r="Q10"/>
  <c r="Q14"/>
  <c r="Q27"/>
  <c r="Q31"/>
  <c r="Q35"/>
  <c r="Q39"/>
  <c r="Q42"/>
  <c r="Q11"/>
  <c r="Q19"/>
  <c r="Q23"/>
  <c r="Q22"/>
  <c r="Q26"/>
  <c r="Q18"/>
  <c r="Q43"/>
  <c r="Q46"/>
  <c r="Q50"/>
  <c r="Q15"/>
  <c r="Q25"/>
  <c r="Q6"/>
  <c r="Q7"/>
  <c r="Q12"/>
  <c r="Q20"/>
  <c r="Q16"/>
  <c r="Q28"/>
  <c r="Q29"/>
  <c r="Q32"/>
  <c r="Q33"/>
  <c r="Q36"/>
  <c r="Q37"/>
  <c r="Q40"/>
  <c r="Q41"/>
  <c r="Q44"/>
  <c r="Q45"/>
  <c r="Q47"/>
  <c r="Q49"/>
  <c r="Q51"/>
  <c r="Q5"/>
</calcChain>
</file>

<file path=xl/sharedStrings.xml><?xml version="1.0" encoding="utf-8"?>
<sst xmlns="http://schemas.openxmlformats.org/spreadsheetml/2006/main" count="2832" uniqueCount="855">
  <si>
    <t>MATRIZ DE GERENCIAMENTO DE PASSAGENS E DIÁRIAS</t>
  </si>
  <si>
    <t>MATRIZ DE GERENCIAMENTO DE PASSAGENS E DIÁRIAS</t>
  </si>
  <si>
    <t>MÊS REFERÊNCIA:</t>
  </si>
  <si>
    <t>MÊS REFERÊNCIA:</t>
  </si>
  <si>
    <t>NOME DO SERVIDOR</t>
  </si>
  <si>
    <t>NOME DO SERVIDOR</t>
  </si>
  <si>
    <t>CPF</t>
  </si>
  <si>
    <t>CPF</t>
  </si>
  <si>
    <t>MATRÍCULA</t>
  </si>
  <si>
    <t>CARGO /FUNÇÃO</t>
  </si>
  <si>
    <t>MATRÍCULA</t>
  </si>
  <si>
    <t>CARGO/FUNÇÃO</t>
  </si>
  <si>
    <t>MOTIVO</t>
  </si>
  <si>
    <t>PASSAGENS AÉREAS</t>
  </si>
  <si>
    <t>MOTIVO</t>
  </si>
  <si>
    <t>PASSAGENS</t>
  </si>
  <si>
    <t>DIÁRIAS INTEGRAIS</t>
  </si>
  <si>
    <t>DIÁRIAS PARCIAIS</t>
  </si>
  <si>
    <t>TOTAL</t>
  </si>
  <si>
    <t>Origem/ Destino</t>
  </si>
  <si>
    <t>DIÁRIAS</t>
  </si>
  <si>
    <t>PLANEJADO MÊS</t>
  </si>
  <si>
    <t>Quantidade</t>
  </si>
  <si>
    <t>DIÁRIAS INTEGRAIS</t>
  </si>
  <si>
    <t>DIÁRIAS PARCIAIS</t>
  </si>
  <si>
    <t>TOTAL</t>
  </si>
  <si>
    <t>Origem / Destino</t>
  </si>
  <si>
    <t>Quantidade</t>
  </si>
  <si>
    <t>VALOR</t>
  </si>
  <si>
    <t>TOTAL</t>
  </si>
  <si>
    <t>Executado</t>
  </si>
  <si>
    <t>VALOR</t>
  </si>
  <si>
    <t>TOTAL</t>
  </si>
  <si>
    <t>Planejado (mês)</t>
  </si>
  <si>
    <t>VALOR</t>
  </si>
  <si>
    <t>VALOR</t>
  </si>
  <si>
    <t>TOTAL</t>
  </si>
  <si>
    <t>Executado</t>
  </si>
  <si>
    <t>VALOR</t>
  </si>
  <si>
    <t>TOTAL</t>
  </si>
  <si>
    <t>VALOR</t>
  </si>
  <si>
    <t>TOTAL</t>
  </si>
  <si>
    <t>Planejado (mês)</t>
  </si>
  <si>
    <t>VALOR</t>
  </si>
  <si>
    <t>TOTAL</t>
  </si>
  <si>
    <t>VALOR</t>
  </si>
  <si>
    <t>Alice dos Santos Gabino</t>
  </si>
  <si>
    <t>042.208.194-95</t>
  </si>
  <si>
    <t>329.083-2</t>
  </si>
  <si>
    <t>Assessor Tecnico</t>
  </si>
  <si>
    <t>Articulação interinstitucional, mobilização e capacitação do programa SISEMAS.</t>
  </si>
  <si>
    <t>Genilse Maria Cândida Gonçalves</t>
  </si>
  <si>
    <t>357.261-7</t>
  </si>
  <si>
    <t>Lucio Flausino Dias Junior</t>
  </si>
  <si>
    <t>062.890.654-40</t>
  </si>
  <si>
    <t>348.539-0</t>
  </si>
  <si>
    <t>072.135.994-96</t>
  </si>
  <si>
    <t>Rafael de Brito Siqueira</t>
  </si>
  <si>
    <t>359.022-4</t>
  </si>
  <si>
    <t>Sylvia Gomes da Costa</t>
  </si>
  <si>
    <t>381.803.754-04</t>
  </si>
  <si>
    <t>353.736-6</t>
  </si>
  <si>
    <t>Assessora de Tecnologia de Informação e Inovação</t>
  </si>
  <si>
    <t>Walber Allan de Santana</t>
  </si>
  <si>
    <t>047.711.004-54</t>
  </si>
  <si>
    <t>349.460-8</t>
  </si>
  <si>
    <t>Gerente Geral de Articulação</t>
  </si>
  <si>
    <t>Gustavo de Lima Silva</t>
  </si>
  <si>
    <t>007.761.674-05</t>
  </si>
  <si>
    <t>357.727-9</t>
  </si>
  <si>
    <t>Analista de Projeto Ambiental</t>
  </si>
  <si>
    <t>Monitoramento dos encontros (dialogos municipais) do Projeto Zoneamento das Áreas Vulneráveis a Desertificação no estado de Pernambuco.</t>
  </si>
  <si>
    <t>Taciana Oliveira dos Santos Sales</t>
  </si>
  <si>
    <t>007.796.304-08</t>
  </si>
  <si>
    <t>357.287-7</t>
  </si>
  <si>
    <t>Joana Teresa Aureliano Maia</t>
  </si>
  <si>
    <t>170.503.914-68</t>
  </si>
  <si>
    <t>Analista  Ambiental</t>
  </si>
  <si>
    <t>Acompanhamento do Projeto Recicla - Fase II e Inauguração do Galpão de Triagem</t>
  </si>
  <si>
    <t>Lindanalva da Cruz Pinheiro Girão</t>
  </si>
  <si>
    <t>335.721.194-72</t>
  </si>
  <si>
    <t>348.224-3</t>
  </si>
  <si>
    <t>Analista Ambiental</t>
  </si>
  <si>
    <t>Lauande Correa Botelho</t>
  </si>
  <si>
    <t>357.725-2</t>
  </si>
  <si>
    <t>Monitoramento da Ciclolix - Projeto Relix.</t>
  </si>
  <si>
    <t>Participar da Capacitação aos Municipios sobre o SISEMAS.</t>
  </si>
  <si>
    <t>Maria Bernadete Lopes da Silva</t>
  </si>
  <si>
    <t>146.007.814-49</t>
  </si>
  <si>
    <t>Gestora de Comunidade Tradicionais.</t>
  </si>
  <si>
    <t>Corrida do Umbu e visita a empresa Eolica.</t>
  </si>
  <si>
    <t>Alessandra Fonseca Fsicher</t>
  </si>
  <si>
    <t>021.108.644-43</t>
  </si>
  <si>
    <t>357.473-3</t>
  </si>
  <si>
    <t>325.093-8</t>
  </si>
  <si>
    <t>Realização do Projeto Orla</t>
  </si>
  <si>
    <t>Eliane Absalão da Silva</t>
  </si>
  <si>
    <t>142.515.314-34</t>
  </si>
  <si>
    <t>Analista de Projeto</t>
  </si>
  <si>
    <t>José Paulo Dantas da Silva</t>
  </si>
  <si>
    <t>773.269.204-78</t>
  </si>
  <si>
    <t>325.106-3</t>
  </si>
  <si>
    <t xml:space="preserve">Assist. de Cap. De Recursos Fin. E Orçamento </t>
  </si>
  <si>
    <t>Conduzir a servidora Bernadete para Petrolandia e Jatobá.</t>
  </si>
  <si>
    <t>Sérgio Luis de Carvalho Xavier</t>
  </si>
  <si>
    <t>326.520.704-87</t>
  </si>
  <si>
    <t>363.285-7</t>
  </si>
  <si>
    <t>Participar do Seminário "Todos por Pernambuco"</t>
  </si>
  <si>
    <t>Secretário</t>
  </si>
  <si>
    <t>Rec/Floresta, Afogados, Arcoverde/Rec</t>
  </si>
  <si>
    <t>-</t>
  </si>
  <si>
    <t xml:space="preserve">Carlos André vanderlei de Vasconcelos </t>
  </si>
  <si>
    <t>588.402.904-78</t>
  </si>
  <si>
    <t>363.339-0</t>
  </si>
  <si>
    <t>Secretário Executivo</t>
  </si>
  <si>
    <t>Participar dos Seminários Todos por Pernambuco</t>
  </si>
  <si>
    <t>Rec/Petrolina, Salgueiro/Rec</t>
  </si>
  <si>
    <t>363285-7</t>
  </si>
  <si>
    <t>Participar dos Seminários "Todos por Pernambuco"</t>
  </si>
  <si>
    <t>Rec/Petrolina/Rec</t>
  </si>
  <si>
    <t>Reuniões com quilombolas, ciganos e Caixa Economica Federal</t>
  </si>
  <si>
    <t>Rec/Floresta, Serra Talhada, Petrolina, Afranio/Rec</t>
  </si>
  <si>
    <t>Monitoramento do Projeto Recix</t>
  </si>
  <si>
    <t>Rec/Paulista, Itapissuma/Rec</t>
  </si>
  <si>
    <t>Osvaldo Ferreira dos Santos Júnior</t>
  </si>
  <si>
    <t>002.301.484-92</t>
  </si>
  <si>
    <t>Assessor Especial do Gabinete</t>
  </si>
  <si>
    <t>Rec/Araripina, Petrolina, Salgueiro/Rec</t>
  </si>
  <si>
    <t>325.099-7</t>
  </si>
  <si>
    <t>Rec/Fernando de Noronha/Rec</t>
  </si>
  <si>
    <t>Rec/Garanhuns, Belo Jardim, Bom Jardim, Carpina, Fernando de Noronha/Rec</t>
  </si>
  <si>
    <t>519.813434-15</t>
  </si>
  <si>
    <t>Rec/Garanhuns, Belo Jardim, Caruaru, Fernando de Noronha/Rec</t>
  </si>
  <si>
    <t>Rec /Garanhuns, Belo Jardim, Caruaru, Surubim, Bom Jardim, Palmares, Moreno / Rec</t>
  </si>
  <si>
    <t>Rec/  Arcoverede/ Rec</t>
  </si>
  <si>
    <t>814700703-59</t>
  </si>
  <si>
    <t>81470070-59</t>
  </si>
  <si>
    <t>Rec/ Abreu e Lima, Itamaracá/ Rec</t>
  </si>
  <si>
    <t>Rec/ Surubim/ Rec</t>
  </si>
  <si>
    <t>Rec/ Bom Jardim, Carpina/ Rec</t>
  </si>
  <si>
    <t>357.733-3</t>
  </si>
  <si>
    <t>Rec/ São José da Coroa Grande/ Rec</t>
  </si>
  <si>
    <t>Rec/ Itapissuma/ Rec</t>
  </si>
  <si>
    <t>Rec/ Sertânia, Afogados da Ingazeira, Brejinho, São José do Egito/ Rec</t>
  </si>
  <si>
    <t>Rec/ Buíque, Garanhuns, Saloá/ Rec</t>
  </si>
  <si>
    <t>Rec/ Caruaru/ Rec</t>
  </si>
  <si>
    <t>Rec/ Jatoba, Petrolandia, Tacaratu/ Rec</t>
  </si>
  <si>
    <t>Jaime Roma de Sena</t>
  </si>
  <si>
    <t>717.387.624-91</t>
  </si>
  <si>
    <t>363.004-8</t>
  </si>
  <si>
    <t>Analista de Diagnósticos Ambientais</t>
  </si>
  <si>
    <t xml:space="preserve">Realizar capacitação do SISEMAS </t>
  </si>
  <si>
    <t xml:space="preserve">Conduzir as servidoras Lindinalva Girão e Joana Aurelian, nos dias 11 à 12/03/2015 para acompanhamento do Projeto Recicla </t>
  </si>
  <si>
    <t>Rec/ Arcoverde/ Rec</t>
  </si>
  <si>
    <t>Luiz Antonio Ferreira de Souza</t>
  </si>
  <si>
    <t>406.999.864-00</t>
  </si>
  <si>
    <t>188.028-4</t>
  </si>
  <si>
    <t>Motorista</t>
  </si>
  <si>
    <t>Conduzir o Secretário Executivo  de Meio Ambiente e Sustentabilidade, para participar do Seminário Todos por Pernambuco</t>
  </si>
  <si>
    <t>Rec/ Afogados da Ingazeira, Arcoverde, Surubim, Garanhuns, Caruaru, Palmares/ Rec</t>
  </si>
  <si>
    <t>Napoleão Gomes Barbosa Filho</t>
  </si>
  <si>
    <t>390.543.814-34</t>
  </si>
  <si>
    <t>130.192-9</t>
  </si>
  <si>
    <t>Conduzir as servidoras Alessandra e Elliane para dar continuidade ao Projeto Orla</t>
  </si>
  <si>
    <t>Rec/ Itamaracá/ Rec</t>
  </si>
  <si>
    <t>Conduzir a servidora Andrea Olinto para participar da 14ª reunião ordinária do CONAPAC</t>
  </si>
  <si>
    <t>130.196-9</t>
  </si>
  <si>
    <t>Rec/ Maragogi/ Rec</t>
  </si>
  <si>
    <t>Conduzir a servidora Leila Bandeira para acompanhar o andamento do Parque Eco Turístico da Cachoeira do Urubu</t>
  </si>
  <si>
    <t>Rec/ Primavera/ Rec</t>
  </si>
  <si>
    <t>Leila Maria Bandeira da Silva Miranda</t>
  </si>
  <si>
    <t>670.238.8647-00</t>
  </si>
  <si>
    <t>358.209-4</t>
  </si>
  <si>
    <t>Analista de Projetos Ambientais</t>
  </si>
  <si>
    <t>Realizar vistoria em suas instalações na Cachoeira do Urubu</t>
  </si>
  <si>
    <t>Josemario Lucena da Silva</t>
  </si>
  <si>
    <t>450.324.084-68</t>
  </si>
  <si>
    <t>353.014-0</t>
  </si>
  <si>
    <t>Gestor do Projeto Mata Atlântico e Biodiversidade</t>
  </si>
  <si>
    <t>Acompanhar filmagem da Rede Globo no Parque Eco Turístico de Desenvolvimento Sustentável da Cachoeira do Urubu</t>
  </si>
  <si>
    <t xml:space="preserve">José Cordeiro dos Santos </t>
  </si>
  <si>
    <t>090.920.724-00</t>
  </si>
  <si>
    <t>199.046-2</t>
  </si>
  <si>
    <t>Tecnico</t>
  </si>
  <si>
    <t>Vistoriar terras indígenas com foco na conservação e biodiversidade. (Criação de unidades de conservação)</t>
  </si>
  <si>
    <t>Rec/ Petrolândia, Jatobá, Tacaratu/ Rec</t>
  </si>
  <si>
    <t xml:space="preserve">Durázio Rodrigues de Siqueira </t>
  </si>
  <si>
    <t>189.102.704-20</t>
  </si>
  <si>
    <t>Participar de consulta pública sobre a RVS Tatu Bola, visita tecnica a Serra do recreio, encontro com assentados do INCRA e reunião do CONSEMA</t>
  </si>
  <si>
    <t>Adelmar Fernandes Barbosa Junior</t>
  </si>
  <si>
    <t>039.833.784-55</t>
  </si>
  <si>
    <t>325.382-3</t>
  </si>
  <si>
    <t>Assistente Administrativo</t>
  </si>
  <si>
    <t>Rec/ Floresta/ Rec</t>
  </si>
  <si>
    <t>Secretário Executio</t>
  </si>
  <si>
    <t>Rec/ Araripina, Afogados da Ingazeira, Garanhuns, Palmares/ Rec</t>
  </si>
  <si>
    <t>Alessandra Marsa Sá Firmino</t>
  </si>
  <si>
    <t>827.114.531-20</t>
  </si>
  <si>
    <t>363.002-1</t>
  </si>
  <si>
    <t>Verificação Técnica na Cachoeira do Urubu</t>
  </si>
  <si>
    <t>Participar da reunião ordinária do Conselho Gestor do COBH Ipojuca</t>
  </si>
  <si>
    <t>Realizar reunião com o Conselho Gestor do PECUB na Cachoeira do Urubu</t>
  </si>
  <si>
    <t xml:space="preserve">Conduzir os servidores Josemario Lucena e Luciana Rolim para condução da reunião do Conselho Gestor </t>
  </si>
  <si>
    <t>Rec/ Petrolandia, Jatobá/ Rec</t>
  </si>
  <si>
    <t>Patrícia Gomes Correia de Oliveirra</t>
  </si>
  <si>
    <t>935.769.434-04</t>
  </si>
  <si>
    <t>363.006-4</t>
  </si>
  <si>
    <t xml:space="preserve">Analista de comunicação e redes sociais  </t>
  </si>
  <si>
    <t>Cobertura jornalística do Ciclo de Capactações do SISEMAS</t>
  </si>
  <si>
    <t>Conduzir a servidora Alessandra Sá para realizar verificação técnica na Cachoeira Urubu</t>
  </si>
  <si>
    <t>Conduzir a servidora Alessandra Sá para realizar verificação técnica na Cachoeira do Urubu</t>
  </si>
  <si>
    <t>Alessandra Mara Sá Firmino</t>
  </si>
  <si>
    <t>Realizar acompanhamento e verificação técnica na Cachoeira do Urubu 09 e 13/03/2015.</t>
  </si>
  <si>
    <t xml:space="preserve">Lindinalva da Cruz Pinheiro Girão </t>
  </si>
  <si>
    <t>Acompanhamento do Projeto Recicla e Relix e Coleta de dados para o SIG CABURÉ</t>
  </si>
  <si>
    <t>Rec/ Barreiros, Tamandaré/ Rec</t>
  </si>
  <si>
    <t>Rec/ Cortês, Rio Formoso/ Rec</t>
  </si>
  <si>
    <t>814.700.703-59</t>
  </si>
  <si>
    <t>Rec/ Cabo de Santo Agostinho/Rec</t>
  </si>
  <si>
    <t>Conduzir os servidores Lauande Botelho e Joana Aureliano para monitoramento do Projeto Ciclolix.</t>
  </si>
  <si>
    <t>Conduzir a servidora lindinalva Girão para realizar coleta de dados para p CABURÉ.</t>
  </si>
  <si>
    <t>Rec/ Carpina, Palmares, Moreno/ Rec</t>
  </si>
  <si>
    <t xml:space="preserve">Napoleão Gomes Barbosa </t>
  </si>
  <si>
    <t>Conduzir os servidores Alessandra, Luciana e Marcos para efetuar a ação verão ambental no PECUB.</t>
  </si>
  <si>
    <t>Acompanhar do Projeto Recicla e Relix</t>
  </si>
  <si>
    <t>Rec/ Serra Talhada/ Rec</t>
  </si>
  <si>
    <t>George do Rêgo Barros da Silva</t>
  </si>
  <si>
    <t>746.221.884-49</t>
  </si>
  <si>
    <t>363.878-2</t>
  </si>
  <si>
    <t>Gerente Executivo PEDI</t>
  </si>
  <si>
    <t>Participar, representando a SEMAS e o PEDI, do evente "39º Congresso da SZB"</t>
  </si>
  <si>
    <t>Rec/ Foz de Iguaçu/ Rec</t>
  </si>
  <si>
    <t>Conduzir a servidora Alessadra para reunião da APA Santa Cruz</t>
  </si>
  <si>
    <t>Jose Paulo Dantas</t>
  </si>
  <si>
    <t>773.269.209-78</t>
  </si>
  <si>
    <t>Conduzir do servidor Walber para representar o secretário .</t>
  </si>
  <si>
    <t>Conduzir os servidores Josemario Lucena e Luciana Rolim para acompanhar o andamento do Parque Eco Turístico da Cachoeira do Urubu</t>
  </si>
  <si>
    <t xml:space="preserve"> Leila Maria Bandeira da Silva</t>
  </si>
  <si>
    <t>Analisa de Projetos</t>
  </si>
  <si>
    <t>Realizar expediente na Cachoeira do Urubu</t>
  </si>
  <si>
    <t>Luciana Pereira Rolim</t>
  </si>
  <si>
    <t>269.138.284-20</t>
  </si>
  <si>
    <t>275.569-6</t>
  </si>
  <si>
    <t>Analista de Gestão Educacional</t>
  </si>
  <si>
    <t>Realizar acompanhamento das ações na cachoeira do Urubu</t>
  </si>
  <si>
    <t xml:space="preserve">Josemario Lucena da Silva </t>
  </si>
  <si>
    <t>Gestor do Programa Mata Atlântico e Biodiversidade</t>
  </si>
  <si>
    <t>Realizar acompanhamento das ações na Cachoeira do Urubu</t>
  </si>
  <si>
    <t>Jose Paulo Dantas da Silva</t>
  </si>
  <si>
    <t>Assist. de Cap. de Recursos Fin. E Orçamentários</t>
  </si>
  <si>
    <t>Conduzir os servidores Josemario Lucena e Luciana Rolim para acompanhar o andamento do Parque Eco Turístico da Cacheira do Urubu</t>
  </si>
  <si>
    <t xml:space="preserve">Maria Bernadete Lopes da Silva </t>
  </si>
  <si>
    <t>Seminário Interestadual Povos Ciganos</t>
  </si>
  <si>
    <t>Rec/ Petrolândia/ Rec</t>
  </si>
  <si>
    <t>Rec/ Jatobá, Tacaratu, Petrolândia/ Rec</t>
  </si>
  <si>
    <t xml:space="preserve">Conduzir a servidora Alessandra Sá para realizar Expediente na Cachoeira do Urubu </t>
  </si>
  <si>
    <t xml:space="preserve">Conduzir as servidoras Adriana Dornelas e Lindinalva Girão para levantamento de dados para o SIG CABURE </t>
  </si>
  <si>
    <t>Rec/ Itambé/ Rec</t>
  </si>
  <si>
    <t>Conduzir as servidoras Leila Bandeira e Alessandra Sá para realizar expediente na Cachoeira do Urubu</t>
  </si>
  <si>
    <t>Reunião com administração do evento da Semana Santa como a elaborar um projeto de resíduos sólidos para evento</t>
  </si>
  <si>
    <t>Rec/ Nova Jerusalem/ Rec</t>
  </si>
  <si>
    <t xml:space="preserve">Alessandra Fonseca Fisher </t>
  </si>
  <si>
    <t xml:space="preserve">Taciana Oliveira dos Santos </t>
  </si>
  <si>
    <t>357.728-7</t>
  </si>
  <si>
    <t>Analist. Em Gest. Amb. E Manejo</t>
  </si>
  <si>
    <t>Acompanhar os Encontros Regionais do Zoneamento das Àreas Vulneráveis à Desetificação do Estado de Pernambuco</t>
  </si>
  <si>
    <t>Rec/ Santa Cruz do Capibaribe, Toritama, Taquqritinga do Norte, Vertentes, Vertente do Lério e Frei Miguelino/ Rec</t>
  </si>
  <si>
    <t>Conduzir a servidora Lindinalva Girão para acompamento do Prjeto Relix e avaliação da CICLOLIX</t>
  </si>
  <si>
    <t>Rec/ Sirinhaém, e São José da Coroa Grande/ Rec</t>
  </si>
  <si>
    <t xml:space="preserve">Alessandra Mara Sá Firmino </t>
  </si>
  <si>
    <t>Conduzir a servidora Bernadete Lopes para tradicional corrida do UMBU, povo Pankararu</t>
  </si>
  <si>
    <t>Rec/Petrolandia/ Rec</t>
  </si>
  <si>
    <t>Conduzir os servidores Josemario Lucena, Luciana Rolim e Leila Bandeira para verificação técnica</t>
  </si>
  <si>
    <t xml:space="preserve">Conduzir os servidores Josemario Lucena , Patricia e Maria para efetuar a Ação de Verão Ambiental no PECUB </t>
  </si>
  <si>
    <t>Monitoramento CICLOLIX - Projeto RELIX</t>
  </si>
  <si>
    <t>Rec/ Paulista, Itapissuma/ Rec</t>
  </si>
  <si>
    <t xml:space="preserve">Analista de Projetos </t>
  </si>
  <si>
    <t>Conduzir a servidora Joana Aureliano para participação da reunião APAC preparatória do Seminário sobre pagamentos de serviços ambientais</t>
  </si>
  <si>
    <t>Realizar preparativos para Ação Verão PECUB</t>
  </si>
  <si>
    <t>Levantamento de dados para alimentar o sistema SIG CABURÉ e também divulgação do mesmo junto às prefeituras</t>
  </si>
  <si>
    <t>357.472-5</t>
  </si>
  <si>
    <t>707.556.394-72</t>
  </si>
  <si>
    <t>Adriana Dornelas de Lima</t>
  </si>
  <si>
    <t>Realizar acompanhamento dos serviços desenvolvidos no PECUB</t>
  </si>
  <si>
    <t>Analista em Gestão Educacional</t>
  </si>
  <si>
    <t>Analista de Projetos</t>
  </si>
  <si>
    <t>Verificação técnica no Parque ECO Turístico e desenvolvimento sustentável da Cachoeira do Urubu</t>
  </si>
  <si>
    <t>Realizar visita aos municípios e distritos para levantamento das coordenadas geográfica para o SIG CABURÈ</t>
  </si>
  <si>
    <t>Rec/ Glória do Goitá, Lagoa de Itaenga/ Rec</t>
  </si>
  <si>
    <t xml:space="preserve">Ana Claudia Sacramento de Paula </t>
  </si>
  <si>
    <t>783.776.504-44</t>
  </si>
  <si>
    <t>275.615-3</t>
  </si>
  <si>
    <t>Participar da Reunião sobre o Plano Municipal da Mata Atlântica com a prefeitura municipal de Bonito e o CEPAN- Centro de Pesquisa Ambientais do Nordeste</t>
  </si>
  <si>
    <t>Rec/ Bonito/ Rec</t>
  </si>
  <si>
    <t>Cristina Maria Ferreira Leal</t>
  </si>
  <si>
    <t>280.645.694-00</t>
  </si>
  <si>
    <t>Rec/ Natal/ Rec</t>
  </si>
  <si>
    <t>Visita aos municípios para levantamento para o SIG CABURÉ</t>
  </si>
  <si>
    <t xml:space="preserve">Rec/ Aliança, Vicência/ Rec </t>
  </si>
  <si>
    <t xml:space="preserve">Adriana Dornelas de Lima </t>
  </si>
  <si>
    <t>Visita aos municípios para levantamento de dados para o SIG CABURÉ</t>
  </si>
  <si>
    <t>Rec/ Camutanga, Itambé, Ferreiros/ Rec</t>
  </si>
  <si>
    <t>Marcus Antonio Farias Gabino de Carvalho</t>
  </si>
  <si>
    <t>321.082.814-87</t>
  </si>
  <si>
    <t>145.195-2</t>
  </si>
  <si>
    <t>Técnico</t>
  </si>
  <si>
    <t>Efetivação da Ação Verão no PECUB</t>
  </si>
  <si>
    <t>Carlos André Vanderlei de Vasconcelos Cavalcanti</t>
  </si>
  <si>
    <t>Participar da reunião sobre a agenda ambiental de 2015/2016 e reunião prévia da Abema para as metas e ajustes para o Exercício 2015.</t>
  </si>
  <si>
    <t>Rec/ Brasília/ Rec</t>
  </si>
  <si>
    <t>Maria de Fatima Oliveira de Lima</t>
  </si>
  <si>
    <t>358.212-4</t>
  </si>
  <si>
    <t>Coordenadora de Educação Ambiental</t>
  </si>
  <si>
    <t>Trabalhar no stand, representando a SEMAS, no Congresso da AMUPE</t>
  </si>
  <si>
    <t>Rec/ Olinda/ Rec</t>
  </si>
  <si>
    <t>Lindinalva da Cruz Pinheiro Girão</t>
  </si>
  <si>
    <t>Fazer acompanhamento do Projeto Recicla e RELIX</t>
  </si>
  <si>
    <t xml:space="preserve">Adriana Dornealas de Lima </t>
  </si>
  <si>
    <t xml:space="preserve">Participar de 2º Congresso dos Municípios de Penambuco </t>
  </si>
  <si>
    <t>Verificar técnica na Cachoeira do Urubu</t>
  </si>
  <si>
    <t>Conduzir a servidora Leila Bandeira para a realização de expediente na Cachoeira do Urubu</t>
  </si>
  <si>
    <t>021.108644-43</t>
  </si>
  <si>
    <t>Participar das reuniões do Conselho APA e Parque Fernando de Noronha</t>
  </si>
  <si>
    <t>Rec/ Fernando de Noronha/ Rec</t>
  </si>
  <si>
    <t>Visita a cooperativa de catadores de materiais recicláveis do raso da Catarina</t>
  </si>
  <si>
    <t>Rec/ Petrolina/ Rec</t>
  </si>
  <si>
    <t>Alessandra Fonseca Fisher</t>
  </si>
  <si>
    <t xml:space="preserve">Lauande Correa Botelho </t>
  </si>
  <si>
    <t xml:space="preserve">Joana Teresa Aureliano Maia </t>
  </si>
  <si>
    <t>Realizar visita técnica ao Refúgio de Vida Silvestre Tatu-bola</t>
  </si>
  <si>
    <t>Monitorar da CICLOLIX</t>
  </si>
  <si>
    <t>Reuniões com quilombolas, seminário Brasil Cigano</t>
  </si>
  <si>
    <t>Rec/Floresta/Rec</t>
  </si>
  <si>
    <t>Participar dos seminários Todos por Pernambuco</t>
  </si>
  <si>
    <t>Rec/ Garanhuns, Palmares/ Rec</t>
  </si>
  <si>
    <t>Rec/ Araripina, Afogados da Ingazeira/ Rec</t>
  </si>
  <si>
    <t>Lindinalvada Cruz Pinheiro Girão</t>
  </si>
  <si>
    <t>Rec/ Gameleira, Amaraji/ Rec</t>
  </si>
  <si>
    <t>Lucia Helena de Barros Correia</t>
  </si>
  <si>
    <t>385.289.834-04</t>
  </si>
  <si>
    <t>Técnica</t>
  </si>
  <si>
    <t>Reunião com as prefeituras da Mata Norte sobre o Plano Municipal da Mata Atlântica</t>
  </si>
  <si>
    <t>Rec/ Timbaúba/ Rec</t>
  </si>
  <si>
    <t>Giannina Senttimi Cysneiros Landim Bezerra</t>
  </si>
  <si>
    <t>175.106.354-20</t>
  </si>
  <si>
    <t>Acompanhamento do projeto Recicla e RELIX</t>
  </si>
  <si>
    <t>Sergio Luis de carvalho Xavier</t>
  </si>
  <si>
    <t xml:space="preserve">Secretário </t>
  </si>
  <si>
    <t>Rec/ Surubim, Caruaru/ Rec</t>
  </si>
  <si>
    <t>Assessor de Gabinete Especial</t>
  </si>
  <si>
    <t>Analista em Diagnósticos Ambientais</t>
  </si>
  <si>
    <t>Realizar capacitação sobre párticas sautentáveis na agricultura</t>
  </si>
  <si>
    <t>Rec/ Vicente Férrer/Rec</t>
  </si>
  <si>
    <t xml:space="preserve">Monitoramento - Projeto Relix </t>
  </si>
  <si>
    <t>Rec/ Olinda, Itamaracá/ Rec</t>
  </si>
  <si>
    <t>Gestor do Programa Mata Atlântico e biodiversidade</t>
  </si>
  <si>
    <t>Participar do Curso de Efetivação do Cadastro Ambiental Rural</t>
  </si>
  <si>
    <t>Rec/ Carpina/ Rec</t>
  </si>
  <si>
    <t>Participar da apresentação dos PRAS e assinatura do TCA na reunião do CONSUL</t>
  </si>
  <si>
    <t>Sergio de Azevedo Mendonça</t>
  </si>
  <si>
    <t>302.026.124-49</t>
  </si>
  <si>
    <t>216.301-2</t>
  </si>
  <si>
    <t>Gestor de Projetos</t>
  </si>
  <si>
    <t xml:space="preserve">Monitorar ações do Projeto Implantação de Módulos de Manejo Sustentável da Agroviodiversidade para o Combate à Desertificação no Seminário Pernmabucano </t>
  </si>
  <si>
    <t>Rec/ Lagoa Grande, Parnamirim/ Rec</t>
  </si>
  <si>
    <t>Realizar Capacitação do SISEMAS</t>
  </si>
  <si>
    <t>Rec/ Palmares/ Rec</t>
  </si>
  <si>
    <t>Rec/ Moreno/ Rec</t>
  </si>
  <si>
    <t>Patrícia Gomes Correia de Oliveira</t>
  </si>
  <si>
    <t>Analista de Comunicação e Redes Sociais</t>
  </si>
  <si>
    <t xml:space="preserve">Cobertura jornalística da Oficina sobre o uso correto de agrotóxicos </t>
  </si>
  <si>
    <t>Rec/ São Vicente Ferrer/ Rec</t>
  </si>
  <si>
    <t>Conduzir os servidores Josemario Lucena e Luciana Rolim para realização de expediente na Cachoeira do Urubu</t>
  </si>
  <si>
    <t xml:space="preserve">Conduzir a servidora Bernadete Lopes para reunião com Quilombolas e Caixa Economica Federal </t>
  </si>
  <si>
    <t>Rec/ Floresta, Serra Talhada, Petrolina, Alfranio/ Rec</t>
  </si>
  <si>
    <t>Conduzir os servidores Adriana Dornellas e Lauande Botelho para levantamento para o SIG CABURÉ</t>
  </si>
  <si>
    <t>Conduzir as servidoras Adriana Dornelas e Lindinalva Girão para levantamento das coordenadas geográficas para o SIG CABURÉ</t>
  </si>
  <si>
    <t>Participar da reunião da APAC preparetória do seminário sobre pagamento por serviços ambienteis</t>
  </si>
  <si>
    <t>Rec/ Belo Jardim/ Rec</t>
  </si>
  <si>
    <t>Gerente Geral de Articulção</t>
  </si>
  <si>
    <t>Visitar a cooperativa de catadores de materiais recicláveis do raso da catarina</t>
  </si>
  <si>
    <t>Visita técnica ao refúgio de vida silvestre tatu-bola</t>
  </si>
  <si>
    <t>02.301.484-92</t>
  </si>
  <si>
    <t>Para participar do Seminário "Todos por Pernambuco"</t>
  </si>
  <si>
    <t>Rec/Floresata, Afogados da Ingazeira e Arcovede/Rec</t>
  </si>
  <si>
    <t>Cobertura Jornalistica da oficina sobre o uso correto de agrotóxicos</t>
  </si>
  <si>
    <t>Verificação tecnica na cachoeira do urubu</t>
  </si>
  <si>
    <t>Analista de comunicaçã e redes sociais</t>
  </si>
  <si>
    <t>Rec/Vicente Ferrer/Rec</t>
  </si>
  <si>
    <t xml:space="preserve">Sergio de Azevedo Mendonça </t>
  </si>
  <si>
    <t>Monitorar ações do Projeto Implantação de Módulos e Acompanhar o Governador do Estado no Programa Todos por Pernambuco</t>
  </si>
  <si>
    <t>Rec/ Afrânio, Araripina, Petrolina e Salgueiro/Rec</t>
  </si>
  <si>
    <t>Rec/ João Pessoa/ Rec</t>
  </si>
  <si>
    <t>Gerência de Planejamneto e Gestão</t>
  </si>
  <si>
    <t>Reunião representantes governo as Paraíba e lideranças ciganas</t>
  </si>
  <si>
    <t>670.238.864-00</t>
  </si>
  <si>
    <t>Verificar técnica no Parque Eco Turístico e Desenvolvimento Sustentável da Cachoeira do Urubu</t>
  </si>
  <si>
    <t>Reunião camara regional submedio São Francisco</t>
  </si>
  <si>
    <t xml:space="preserve">Realizar acompanhamento dos serviços desenvolvimento na Cachoeira do Urubu </t>
  </si>
  <si>
    <t>Rec/ Garanhus, Palmares/ Rec</t>
  </si>
  <si>
    <t>Rec/ Petrolina/Rec</t>
  </si>
  <si>
    <t>Giannina Settimi Cysneiros Landim Bezerra</t>
  </si>
  <si>
    <t>Reunião com prefeituras da mata norte sobre o Plano Municipal da Mata Atlântica</t>
  </si>
  <si>
    <t>Rec/ Timbaúba/Rec</t>
  </si>
  <si>
    <t>Lúcia Helena de Barros Correia</t>
  </si>
  <si>
    <t>Realizar capacitação so sobre práticas sustentáveis na agricultura familiar</t>
  </si>
  <si>
    <t xml:space="preserve">Realizar capacitação do SISEMAS  </t>
  </si>
  <si>
    <t xml:space="preserve">Leila Maria Bandeira da Silva Miranda </t>
  </si>
  <si>
    <t>Analista de projetos ambientais</t>
  </si>
  <si>
    <t>Verificação tecnica no Parque Eco Turístico e Desenvolvimento Cachoeira do Urubu.</t>
  </si>
  <si>
    <t>Acompanhamento do projeto Recicla e RELIX (Ciclorelix) e participação no seminário de integração da rede de catadores do recicla e CECORPE.</t>
  </si>
  <si>
    <t>Rec/ Garanhus/ Rec</t>
  </si>
  <si>
    <t>Reunião do COBH</t>
  </si>
  <si>
    <t>Rec/ Goiana/ Rec</t>
  </si>
  <si>
    <t>Gestor</t>
  </si>
  <si>
    <t>Efetivar capacitação para Multiplicadores do Cadastro Ambientel Rural- CAR</t>
  </si>
  <si>
    <t>Rec/ Alagoinha/ Rec</t>
  </si>
  <si>
    <t>Rec/ Timbaúba, Palmares/ Rec</t>
  </si>
  <si>
    <t>Assist. de Cap. De Recursos Fin. E Orçamentários</t>
  </si>
  <si>
    <t>Conduzir a servidora Bernadete Lopes para participar do seminário Brasil Cigano.</t>
  </si>
  <si>
    <t>Rec/ Floresta/Rec</t>
  </si>
  <si>
    <t>Conduzir a servidora Bernadete Lopes para realizar a entrega de materiais e equipamentos em quilombo IMBE e Capoeiras..</t>
  </si>
  <si>
    <t>Rec/ Quilombo IMBE e Capoieras/ Rec</t>
  </si>
  <si>
    <t xml:space="preserve">Acompanhar africano e membro do comite da cidadania </t>
  </si>
  <si>
    <t>Rec/ Capoeiras/ Rec</t>
  </si>
  <si>
    <t>Participar de reunião com o Secretário de Meio Ambiente da Bahia sobre o Rio São Francisco</t>
  </si>
  <si>
    <t>Rec/ Salvador/Rec</t>
  </si>
  <si>
    <t>142.515314-34</t>
  </si>
  <si>
    <t>Verificação tecnica na Cachoeira do Urubu.</t>
  </si>
  <si>
    <t>Realizar reunião mensal do Conselho Gestor do PECUB</t>
  </si>
  <si>
    <t xml:space="preserve">Conduzir o servidor Jaime Roma para realização da CICLOLIX </t>
  </si>
  <si>
    <t>Durázio Rodrigues de Siqueira</t>
  </si>
  <si>
    <t>357.454-7</t>
  </si>
  <si>
    <t>Participar de oficina de atualização das àreas prioritárias para a conservação, Uso Sustentável e Repartição dos Benefícios da Biodiversidae da Caatinga</t>
  </si>
  <si>
    <t>Visitas aos galpões de triagem das cooperativas pró-Recife e Socate-Timbaúba</t>
  </si>
  <si>
    <t>330.248-2</t>
  </si>
  <si>
    <t>Realizar apresentação do Seminário Energético aos países Africanos</t>
  </si>
  <si>
    <t>Participar de reunião com embaixadores e 34 países Africanos para apresentar Plano  de Desenvolvimento Sustentável de regiões em processo de desertificação do semiárido Pernambucano.</t>
  </si>
  <si>
    <t>Participar do encontro SOS Mata Atlântica</t>
  </si>
  <si>
    <t>Rec/ Rio de Janeiro/ Rec</t>
  </si>
  <si>
    <t>Visita a cooperativa de catadores do Projeto Relix</t>
  </si>
  <si>
    <t>Rec/ Santa Cruz do Capibaribe/ Rec</t>
  </si>
  <si>
    <t xml:space="preserve">Acompanhamento da rotina no Parque Eco Turística e Desenvolvimento Sustentável da Cachoeira do Urubu no município de Primavera. </t>
  </si>
  <si>
    <t>Articulação com as prefeituras de Barreiros e São José da Coroa Grande</t>
  </si>
  <si>
    <t>Rec/  Barreiros, São José da Coroa Grande/ Rec</t>
  </si>
  <si>
    <t xml:space="preserve">LEILA MARIA BANDEIRA DA SILVA MIRANDA </t>
  </si>
  <si>
    <t>ANALISTA DE PROJETOS AMBIENTAIS</t>
  </si>
  <si>
    <t>ACOMPANHAR A ROTINA DO PARQUE ECO TURÍSTICO E DE DESENVOLVIMENTO SUSTENTÁVEL DA CACHOEIRA DO URUBU</t>
  </si>
  <si>
    <t>REC/ PRIMAVERA/ REC</t>
  </si>
  <si>
    <t>DEBORA VIANNA CAMPOS</t>
  </si>
  <si>
    <t>052.542.184-01</t>
  </si>
  <si>
    <t>365.895-1</t>
  </si>
  <si>
    <t>ASSESSORA</t>
  </si>
  <si>
    <t xml:space="preserve">LAUANDE CORREA BOTELHO </t>
  </si>
  <si>
    <t>AÇÕES CAR/SISEMAS/LICENCIAMENTO/PROJETO RELIX/AÇÕES DE RESIDUOS SOLIDOS</t>
  </si>
  <si>
    <t>MARIA BERNADETE LOPES DA SILVA</t>
  </si>
  <si>
    <t>146.0007.814-49</t>
  </si>
  <si>
    <t>32093-8</t>
  </si>
  <si>
    <t>GESTORA</t>
  </si>
  <si>
    <t>PARTICIPAR DE UMA MESA REDONDA NO ENCONTRO DE PROFESSORES E EDUCADORES DAS COMUNIDADES QUILOMBOLAS.</t>
  </si>
  <si>
    <t>REC/ FLORESTA/ REC</t>
  </si>
  <si>
    <t>REC/ FLORESTA, PETROLINA/REC</t>
  </si>
  <si>
    <t>VIAGEM PARA CONDUÇÃO DO SERVIDOR JAIME ROMA, PARA PARTICIPAÇÃO DA SEMAS NO FORUM DE REDUÇÃO DOS AGROTÓXICOS NO ESTADO DE PERNAMBUCO</t>
  </si>
  <si>
    <t>REC/ PETROLINA/ REC</t>
  </si>
  <si>
    <t>PARTICIPAÇÃO NA "III REUNIÃO ORDINÁRIA DE 2015 DO CONSELHO CONSULTIVO DA APA FERNANDO DE NORONHA" E "III REUNIÃO ORDINÁRIA DE 2015 DO CONSELHO CONNSULTIVO DO PANAMAR-FR"</t>
  </si>
  <si>
    <t>REC/ FERNANDO DE NORONHA/ REC</t>
  </si>
  <si>
    <t xml:space="preserve">Paulo Teixeira de Farias </t>
  </si>
  <si>
    <t>352.886.984-49</t>
  </si>
  <si>
    <t>365.894-5</t>
  </si>
  <si>
    <t xml:space="preserve">Gerente Geral de Desenvolvimento Sustentável </t>
  </si>
  <si>
    <t>PARTICIPAR DO EVENTO DA SEMANA DO MEIO AMBIENTE NO MUNICÍPIO REPRESENTENDO O SECRETÁRIO.</t>
  </si>
  <si>
    <t>REC/ AFOGADOS DA INGAZEIRA/ REC</t>
  </si>
  <si>
    <t xml:space="preserve">VIAGEM PARA CONDUÇÃO DA SERVIDORA BERNADETE LOPES, PARA PARTICIPAR DO ENCONTRO DE EDUCAÇÃO QUILOMBOLA </t>
  </si>
  <si>
    <t>JOSEMARIO LUCENA DA SILVA</t>
  </si>
  <si>
    <t>ELABORAR REGIMENTO DO PECUB</t>
  </si>
  <si>
    <t>PARTICIPAR DE AUDIÊNCIA PÚBLICA SOBRE A PRESERVAÇÃO DO BIOMA CAATINGA</t>
  </si>
  <si>
    <t>Benedito José Pontes Parente</t>
  </si>
  <si>
    <t>851.495.438-53</t>
  </si>
  <si>
    <t>323.681-1</t>
  </si>
  <si>
    <t>Gerente Geral de Planejamento e Gestão</t>
  </si>
  <si>
    <t>Rec/ Brasilia/ Rec</t>
  </si>
  <si>
    <t xml:space="preserve">REUNIÕES COM BANCO INTER-AMERICANO DE DESENVOLVIMENTO - BID </t>
  </si>
  <si>
    <t>REUNIÃO PARA FINALIZAR O REGIMENTO DO PECUB</t>
  </si>
  <si>
    <t>LEILA MARIA BANDEIRA DA SILVA MIRANDA</t>
  </si>
  <si>
    <t>EFETIVAR CUURSO DE CAPACITAÇÃO PARA MUTIPLICADORES DO CAR.</t>
  </si>
  <si>
    <t xml:space="preserve">REC/ SÃO JOSE DO EGITO/ REC </t>
  </si>
  <si>
    <t>REUNIÃO DO CONSELHO GESTOR DO PECUB</t>
  </si>
  <si>
    <t>ACOMPANHAR OS PESQUISADORES DA UNIVERSIDADE FEDERAL RURAL DE PERNAMBUCO .</t>
  </si>
  <si>
    <t xml:space="preserve">MARCUS ANTÔNIO FARIAS GABINO DE CARVALHO </t>
  </si>
  <si>
    <t>ANALISTA EM GESTÃO PUBLICA</t>
  </si>
  <si>
    <t>REC/ IATI/ REC</t>
  </si>
  <si>
    <t>VISTORIA AO ATERRO SANITÁRIO DE IATI-PE OBRA CONCLUÍDA PARA LIBERAR O PAGAMENTO DE RECURSOS DO FEM-2014.</t>
  </si>
  <si>
    <t>PARTICIPAR DO I ENCONTRO DE INTEGRAÇÃO COM ESTADOS - CAR.</t>
  </si>
  <si>
    <t>REC/ BRASILIA/ REC</t>
  </si>
  <si>
    <t>REC/ PALMARES/ REC</t>
  </si>
  <si>
    <t>PARTICIPAR DA REUNIÃO ORDINARIA DO COBH - UMA</t>
  </si>
  <si>
    <t>LINDINALVA DA CRUZ PINHEIRO GIRÃO</t>
  </si>
  <si>
    <t>MONITORAMENTO DO PROJETO RELIX (CICLOLIX) COM PARTICIPAÇÃO DE TECNICOS DA PREFEITURA</t>
  </si>
  <si>
    <t>VIAGEM PARA CONDUÇÃO DA SERVIDORA JOANA TERESA AURELIANO, PARA VISTORIA AO ATERRO SANITÁRIO DE IATI-PE OBRA CONCLUÍDA PARA LIBERAR O PAGAMENTO DE RECURSOS DO FEM-2014.</t>
  </si>
  <si>
    <t>REC/ IPOJUCA/ REC</t>
  </si>
  <si>
    <t>REUNIÃO NO MINISTÉRIO PÚBLICO FEDERAL</t>
  </si>
  <si>
    <t>REC/ PETROLINA  E AGUAS BELAS/ REC</t>
  </si>
  <si>
    <t>CONDUÇÃO DE SERVIDORA MARIA BERNADETE PARA AUDIENCIA PUBLICA</t>
  </si>
  <si>
    <t>GIANNINA SENTTIMI CYSNEIROS LANDIM BEZERRA</t>
  </si>
  <si>
    <t>SUPERINTENDENTE TECNICA</t>
  </si>
  <si>
    <t>PARTICIPAR DA REUNIÃO DO CONSELHO GESTOR DA ESEC CAETÉS ABREU E LIMA</t>
  </si>
  <si>
    <t>REC/ ABREU E LIMA/ REC</t>
  </si>
  <si>
    <t>LUCIA HELENA DE BARROS CORREIA</t>
  </si>
  <si>
    <t>362.409-9</t>
  </si>
  <si>
    <t>TÉCNICA AMBIENTAL</t>
  </si>
  <si>
    <t>ASSINATURA DO TERMO DE DOAÇÃO DA CICLOLIX E MONITORAMENTO DO RELIX.</t>
  </si>
  <si>
    <t xml:space="preserve">GUSTAVO DE LIMA SILVA </t>
  </si>
  <si>
    <t>REC/ SERRA TALHADA/ REC</t>
  </si>
  <si>
    <t>ANALISTA AMBIENTAL</t>
  </si>
  <si>
    <t>MONITORAR AÇÕES DO PROJETO IMPLANTAÇÃO DE MÓDULOS DE MANEJO SUSTENTÁVEL DA AGROBIODIVERSIDADE PARA O COMBATE À DESERTIFICAÇÃO NO SEMIÁRIDO PERNANBUCANO</t>
  </si>
  <si>
    <t xml:space="preserve">CONDUZIR A SERVIDORA GIANINA CYSNEIROS PARA REUNIÃO DO CONSELHO GESTOR DA ESEC </t>
  </si>
  <si>
    <t>REC / BELO JARDIM/ REC</t>
  </si>
  <si>
    <t xml:space="preserve">CONDUZIR A SERVIDORA ANDREA OLINTO PARA ACOMPANHAR A MISSÃO DE COOPERAÇÃO TÉCNICA DA ALEMANHA E MMA EM TAMANDARÉ </t>
  </si>
  <si>
    <t>REC/ TAMADARÉ/ REC</t>
  </si>
  <si>
    <t xml:space="preserve">VIAGEM PARA CONDUÇÃO DA SERVIDORA MARIA BERNADEE LOPES A QUAL IRÁ PARTICIPAR DA REUNIÃO SOBRE A COMUNIDADE NEGRA RURAL SERRA VERDE </t>
  </si>
  <si>
    <t>REC/ CARUARU/ REC</t>
  </si>
  <si>
    <t>PARTICIPAR DA REUNIÃO E PLENÁRIA DE ELEIÇÃO E POSSO DOS MENBROS E DA DIRETORIA DO COBH IPOJUCA.</t>
  </si>
  <si>
    <t>REC/ SAIRÉ/ REC</t>
  </si>
  <si>
    <t>PARTICIPAR DA REUNIÃO EXTRAORDINÁRIA COBH PAJEÚ.</t>
  </si>
  <si>
    <t xml:space="preserve">VIAGEM PARA CONDUÇÃO DO SERVIDOR MARCUS GALBINO O QUAL IRÁ PARTICIPAR DA REALIZAÇÃO DOS ESTUDOS PARAEMBASAMENTO DO PLANO DE MANEJO </t>
  </si>
  <si>
    <t xml:space="preserve">CONDUZIR A SERVIDORA MARCIANA DIAS PARA REALIZAÇÃO DE ESTUDOS PARA EMBASAMENTO DO PLANO DE MANEJO </t>
  </si>
  <si>
    <t xml:space="preserve">PARTICIPAR DA REVISÃO DO PLANO DIRETOR </t>
  </si>
  <si>
    <t>Andrea Olinto de Lyra Sobral</t>
  </si>
  <si>
    <t>299.667-7</t>
  </si>
  <si>
    <t>530.226.457-9</t>
  </si>
  <si>
    <t>299.668-5</t>
  </si>
  <si>
    <t>611.248.694-68</t>
  </si>
  <si>
    <t>Eliane Regueira Basto de Albuquerque</t>
  </si>
  <si>
    <t xml:space="preserve">VIAGEM PARA CONDUÇÃO DA SERVIDORA ANDREA OLINTO A QUAL IRÁ PARTICIPAR DA REVISÃO DO PLANO DIRETOR DE IPOJUCA </t>
  </si>
  <si>
    <t xml:space="preserve">CONDUZIR A SERVIDORA LAYS SOUZA PARA REALIZAÇÃO DE ESTUDOS PARA EMBASAMENTO DO PLANO DE MANEJO </t>
  </si>
  <si>
    <t>PARTICIPAR DA 16ª REUNIÃO ORDINÁRIA PLENÁRIA DO CONAPAC</t>
  </si>
  <si>
    <t>REC/ PASSO DE CAMARAGIBE/ REC</t>
  </si>
  <si>
    <t>CONDUZIR A SERVIDORA DEBORA VIANA PARA REALIZAÇÃO DE ESTUDOS PARA EMBASAMENTO DO PLANO DE MANEJO.</t>
  </si>
  <si>
    <t>VIAGEM PARA CONDUÇÃO DA SERVIDORAJOANA TERESA AURELIANO PARA PARTICIPAR DA REUNIÃO DA COBH IPOJUCA</t>
  </si>
  <si>
    <t>SÉRGIO LUIS DE CARVALHO XAVIER</t>
  </si>
  <si>
    <t>PARTICIPAR DE REUNIÕES COM COORDENADORES DO OBSERVATÓRIO DO CLIMA - PLANO ESTADUAL DE MUDANÇAS CLIMÁTICAS E PLATAFORMA PERNAMBUCANA DE BIOQUEROSENE DE AVIAÇÃO</t>
  </si>
  <si>
    <t>SÃO PAULO</t>
  </si>
  <si>
    <t>SECRETÁRIO</t>
  </si>
  <si>
    <t>REC / SURUBIM/ REC</t>
  </si>
  <si>
    <t xml:space="preserve">REC/ PRIMAVERA/ REC </t>
  </si>
  <si>
    <t>ACOMPANHAMENTO DA ROTINA DO PECUB</t>
  </si>
  <si>
    <t xml:space="preserve">ALESSANDRA FONSECA FISHER </t>
  </si>
  <si>
    <t>ANALISTA AMBIEMTAL</t>
  </si>
  <si>
    <t>PARTICIPAR DE REUNIÃO DO PROJETO ORLA DE TAMANDARÉ</t>
  </si>
  <si>
    <t>REC/ TAMANDARÉ/ REC</t>
  </si>
  <si>
    <t>032.122.904-55</t>
  </si>
  <si>
    <t>358.207-8</t>
  </si>
  <si>
    <t xml:space="preserve">ANALISTA DE PROJETOS </t>
  </si>
  <si>
    <t>RODOLFO JORGE VALE DE ARAUJO</t>
  </si>
  <si>
    <t>REC / NAZARÉ DA MATA/ REC</t>
  </si>
  <si>
    <t>REUNIÃO DO CONSELHO DO PECUB</t>
  </si>
  <si>
    <t>REC / PRIMAVERA/ REC</t>
  </si>
  <si>
    <t xml:space="preserve">ACOMPANHAMNTO DE ROTINA NO PECUB </t>
  </si>
  <si>
    <t>REC / PALMARES/ REC</t>
  </si>
  <si>
    <t>EFETIVAR CURSO DE CAPACITAÇÃO PARA MUTIPLICADORES DO CAR.</t>
  </si>
  <si>
    <t>REC /BEZERROS/ REC</t>
  </si>
  <si>
    <t>REC/ ALAGOAS/ REC</t>
  </si>
  <si>
    <t>VIAGEM PARA CONDUÇÃO DA SERVIDORA ANDREA OLINTO, PARA PARTICIPAR DA 16ª REUNIÃO ORDINÁRIA PLENÁRIA DO CONAPAC</t>
  </si>
  <si>
    <t>CONDUZIR A SERVIDORAANDREA OLINTO PARA LANÇAMENTO DO PROJETO TERRA MAR EM TAMANDARÉ</t>
  </si>
  <si>
    <t>PARTICIPAR DA REUNIÃO INTERINSTITUCIONAL DA UNIDADE DE CONSERVAÇÃO TATU BOLA</t>
  </si>
  <si>
    <t>REC/PETROLINA/ REC</t>
  </si>
  <si>
    <t>104.744.124-15</t>
  </si>
  <si>
    <t>209.106-2</t>
  </si>
  <si>
    <t>CHEFE CONSEMA</t>
  </si>
  <si>
    <t>REC/ RIBEIRÃO/ REC</t>
  </si>
  <si>
    <t>PARTICIPAR DA ENTREGA SOLENE DO CAMINHÃO BAÚ PARA O CONSUL OBJETIVANDO ATENDER AS ASSOCIAÇÕES DE CATADORES DE MATERIAIS RECICLÁVEIS - PROJETO RECICLA</t>
  </si>
  <si>
    <t>PARCIPAR DO GRUPO DE TRABALHO INTERESTADUAL SOBRE A UNIDADE DE CONSERVAÇÃO REFÚGIO DE VIDA SILVESTRE TATU-BOLA.</t>
  </si>
  <si>
    <t>PATRÍCIA GOMES CORREIA DE OLIVEIRA</t>
  </si>
  <si>
    <t>PARTICIPAR DE REUNIÃO DE IMPLEMENTAÇÃO DO GT DA UNIDADE DE CONSERVAÇÃO TATU-BOLA</t>
  </si>
  <si>
    <t xml:space="preserve">ANALISTA DE COMUNICAÇÃO </t>
  </si>
  <si>
    <t>REC/ SURUBIM/ REC</t>
  </si>
  <si>
    <t>COBERTURA JORNALÍSTICA SOBRE O CAR</t>
  </si>
  <si>
    <t>GERENTE GERAL DE DESENVOLVIMENTO SUSTENTÁVEL</t>
  </si>
  <si>
    <t>PARTICIPAR DO GRUPO DE TRABALHO INTERESTADUAL SOBRE A NIDADE DE CONSERVAÇÃO REFÚGIO DE VIDA SILVESTRE TATU-BOLA</t>
  </si>
  <si>
    <t>PARTICIPAR DE REUNIÃO COM O PREFEITO DO MUNICÍPIO E MONITORAMENTO DO PROJETO RECICLA</t>
  </si>
  <si>
    <t>REC/ RIO FORMOSO/ REC</t>
  </si>
  <si>
    <t>RECONHECIMENTO DE CAMPO NO ASSENTAMENTO RONDA E USINA JB, EM MORENO - COBH METROPOLITANO SUL.</t>
  </si>
  <si>
    <t>REC/MORENO/ REC</t>
  </si>
  <si>
    <t xml:space="preserve">LUCIA HELENA DE BARROS CORREIA </t>
  </si>
  <si>
    <t>REC/ NAZARÉ DA MATA/ REC</t>
  </si>
  <si>
    <t xml:space="preserve"> Tcnica Ambiental</t>
  </si>
  <si>
    <t>PARTICIPAR DA REUNIÃO SOBRE O PLANO MUNICIPAL DA MATA ATLÂNTICA</t>
  </si>
  <si>
    <t>CONDUZIR O SERVIDOR JAIME ROMA PARA VISITA TÉCNICA A MATA DE ABREU E LIMA.</t>
  </si>
  <si>
    <t xml:space="preserve">DURÁZIO RODRIGUES DE SIQUEIRA </t>
  </si>
  <si>
    <t>ANALISTA BIOLOGO</t>
  </si>
  <si>
    <t>REC/ MORENO/ REC</t>
  </si>
  <si>
    <t xml:space="preserve">VIAGEM PARA CONDUÇÃO DA SERVIDORA BERNADETE LOPES PARA PARTICIPAR DO VI ENCONTRO ESTADUAL ADA COMUNIDADE QUILOMBOLA DE PERNAMBUCO </t>
  </si>
  <si>
    <t>REC/ MACAPARANA/ REC</t>
  </si>
  <si>
    <t>PARTICIPAR DA 2ª REUNIÃO ORDINÁRIA DO COBH RIO GOIANA.</t>
  </si>
  <si>
    <t>CRISTINA MARIAFERREIRA LEAL</t>
  </si>
  <si>
    <t>280645694-00</t>
  </si>
  <si>
    <t>357.731-7</t>
  </si>
  <si>
    <t>ANALISTA DE PREOJETO AMBIENTAL</t>
  </si>
  <si>
    <t>PARTICIPAR DA REUNIÃO DO CONSELHO GESTOR DA RESERVA ECOLÓGICA DE GURJAÚ</t>
  </si>
  <si>
    <t>REC/ CABO DE SANTO AGOSTINHO/ REC</t>
  </si>
  <si>
    <t>ACOMPANHAMENTO DO PROJETO RECICLA-PE NO MUNICÍPIO</t>
  </si>
  <si>
    <t>CONDUZIR REUNIÃO DO CONSELHO GESTOR DO PECUB</t>
  </si>
  <si>
    <t xml:space="preserve"> REUNIÃO DO CONSELHO GESTOR DO PECUB</t>
  </si>
  <si>
    <t>VERIFICAÇÃO TECNICA NO PECUB</t>
  </si>
  <si>
    <t>REC / SANTA CRUZ/ REC</t>
  </si>
  <si>
    <t>REC / ESCADA REC</t>
  </si>
  <si>
    <t>VIAGEM PARA CONDUÇÃO DO SERVIDOR RODOLFO ARAUJO, PARA PARTICIPAR DA REUNIÃO ORLA DE PAULISTA</t>
  </si>
  <si>
    <t>REC/ PAULISTA/ REC</t>
  </si>
  <si>
    <t xml:space="preserve">ANALISTA BIÓLOGO </t>
  </si>
  <si>
    <t xml:space="preserve">PARTICIPAR DA REUNIÃO COM A PREFEITURA MUNICIPAL DE CARPINA E TIMBAÚBA DO SOS MATA ATLÂNTICA </t>
  </si>
  <si>
    <t>REC/NAZARÉ DA MATA/REC</t>
  </si>
  <si>
    <t xml:space="preserve">GIANNINA SETTIMI CYSNEIROS MLANDIMBZERRA </t>
  </si>
  <si>
    <t>SUPERINTENDENTE TÉCNICA</t>
  </si>
  <si>
    <t>REC/PETROLINA/REC</t>
  </si>
  <si>
    <t xml:space="preserve">VERÔNICA LIMA DE SIQUEIRA </t>
  </si>
  <si>
    <t>197.383.204-78</t>
  </si>
  <si>
    <t>REUNIÃO DE ACOMPANHAMENTO DO PROJETO RECICLA-PE FASE II</t>
  </si>
  <si>
    <t>REC/ GAMELEIRA/ REC</t>
  </si>
  <si>
    <t xml:space="preserve">BENEDITO JOSÉ PONTES PARENTE </t>
  </si>
  <si>
    <t>GGPG</t>
  </si>
  <si>
    <t>PARTICIPAR DA INAUGURAÇÃO DO PARQUE EÓLICO DE SANTA BRIGADA.</t>
  </si>
  <si>
    <t>REC/ CAETÉS/ REC</t>
  </si>
  <si>
    <t>PAULO TEXEIRA DE FARIAS</t>
  </si>
  <si>
    <t>PARTICIPAR DE AUDIÊNCIA PÚBLICA NA CÂMARA MUNICIPAL DE CARUARU/PE.</t>
  </si>
  <si>
    <t>IVOGENES SILVA ALVES</t>
  </si>
  <si>
    <t>026.727.354-17</t>
  </si>
  <si>
    <t>365.439-7</t>
  </si>
  <si>
    <t>ACOMPANHAR O CURSO DE CAPACITAÇÃO PARA MULTIPLICADORES DO CAR</t>
  </si>
  <si>
    <t>REC/ CARUARU   /REC</t>
  </si>
  <si>
    <t>REC/ SANTA CRUZ/ REC</t>
  </si>
  <si>
    <t>REC/ NAZARÉ DA MATA / REC</t>
  </si>
  <si>
    <t>MONITORAMENTO DO PROJETO RELIX/ CICLOLIX NAS ASSOCIAÇÕES DE CATADORES DE MATERIAIS RECICLÁVEIS DE ARCOVERDE E GARANHUS.</t>
  </si>
  <si>
    <t>REC/  ARCOVERDE E GARANHUS/ REC</t>
  </si>
  <si>
    <t>CONDUZIR O SERVIDORA CRISTINA LEAL, DURÁZIO, GIANNINA E VERÔNICA PARA PARTICIPAR DA REUNIÃO SOBRE SOS MATA ATLÂNTICA COM AS PREFEITURAS DE CARPINA E TIMBAÚBA EM NAZARÉ DA MATA DIA 07/10/2015.</t>
  </si>
  <si>
    <t>CONDUZIR O SERVIDORA CRISTINA LEAL, DURÁZIO, GIANNINA E VERÔNICA PARA PARTICIPAR DA REUNIÃO SOBRE SOS MATA ATLÂNTICA COM AS PREFEITURAS DE CARPINA E TIMBAÚBA EM NAZARÉ DA MATA DIA 08/10/2015.</t>
  </si>
  <si>
    <t xml:space="preserve">VIAGEM PARA CONDUÇÃO DA SERVIDORA LINDINALVA GIRÃO, PARA MONITORAMENTO DO PROJETO RELIX CICLOLIX NOS MUNICIPIOS DE SÃO JOSE DA COROA GRANDE, BARREIROS. </t>
  </si>
  <si>
    <t>REC/ CORTÊS E AMARAJI/ REC</t>
  </si>
  <si>
    <t>REC/ SÃO JOSE DA COROA GRANDE E BARREIROS/ REC</t>
  </si>
  <si>
    <t xml:space="preserve">VIAGEM PARA CONDUÇÃO DA SERVIDORA LINDINALVA GIRÃO, PARA MONITORAMENTO DO PROJETO RELIX CICLOLIX NOS MUNICIPIOS DE CORTÊS E AMARAJI. </t>
  </si>
  <si>
    <t>REC/ POMBOS/ REC</t>
  </si>
  <si>
    <t>PARTICIPAR DE REUNIÃO COM O SECRETÁRIO DE MEIO AMBIENTE DE MEIO AMBIENTE PARA APOIO A GESTÃO DA UNIDADE DE CONSERVAÇÃO MATA DO RONDA.</t>
  </si>
  <si>
    <t xml:space="preserve">Jaime  Roma de Sena </t>
  </si>
  <si>
    <t xml:space="preserve">Analista em Diagnósticos Ambientais </t>
  </si>
  <si>
    <t>REC/ ESCADA/ REC</t>
  </si>
  <si>
    <t>REC/ CARPINA   /REC</t>
  </si>
  <si>
    <t>PARTICIPAR DE DE REUNIÃO COM A PRESIDENCIA/DIRETORIA DA FETAAPE REFERENTE AO TATU-BOLA</t>
  </si>
  <si>
    <t>LUIZ ANTONIO FERREIRA DE SOUZA</t>
  </si>
  <si>
    <t>CONDUZIR O SECRETÁRIO EXECUTIVO DE MEIO AMBIENTE E SUSTENTABILIDADE, QUE IRÁ PARTICIPAR DE REUNIÃO/ DIRETORIA DA FETAPE REFERENTE AS TATU-BOLA.</t>
  </si>
  <si>
    <t>CARLOS ANDRÉ VANDERLEI DE VASCONCELOS CAVALCANTI</t>
  </si>
  <si>
    <t>SECRETÁRIO EXECUTIVO</t>
  </si>
  <si>
    <t xml:space="preserve"> MONITORAMENTO DO PROJETO RELIX/CICLOLIX.</t>
  </si>
  <si>
    <t>REC/ SÃO JOSÉ DA COROA GRANDE E BARREIROS/ REC</t>
  </si>
  <si>
    <t>REC/ CORTÊS E AMARAJI / REC</t>
  </si>
  <si>
    <t>PARTICIPAR DE REUNIÃO DO COMITÊ CONSULTIVO DO PROGRAMA DE SANEAMENTO AMBIENTAL DA BACIA DO RIO IPOJUCA - PSA IPOJUCA.</t>
  </si>
  <si>
    <t>REC / GARANHUNS/ REC</t>
  </si>
  <si>
    <t xml:space="preserve">IVOGENES SILVA ALVES </t>
  </si>
  <si>
    <t>JOSÉ CORDEIRO DOS SANTOS</t>
  </si>
  <si>
    <t>199.0469-2</t>
  </si>
  <si>
    <t>TECNICO</t>
  </si>
  <si>
    <t>REC/ CABO/ REC</t>
  </si>
  <si>
    <t>NAPOLEÃO GOMES BARBOSA FILHO</t>
  </si>
  <si>
    <t>MOTORISTA</t>
  </si>
  <si>
    <t>CONDUZIR A SERVIDORA LINDINALVA GIRÃO , PARA PARTICIPAR DE REUNIÃO DE ACOMPANHAMENTO DO PROJETO RECICLA -PE FASE II NO DIA 16/10/2015.</t>
  </si>
  <si>
    <t>REC/ GAMELEIRA E SIRINHAÉN/ REC</t>
  </si>
  <si>
    <t>CONDUZIR O SERVIDOR PAULO TEXEIRA, PARA PARTICIPAR DE AUDIÊNCIA PÚBLICA NA CÂMARA MUNICIPAL DE CARUARU NO DIA 14/10/2015.</t>
  </si>
  <si>
    <t>LAUANDE CORREA BOTELHO</t>
  </si>
  <si>
    <t>ANALISTA DE PROJETO AMBIENTAL</t>
  </si>
  <si>
    <t>PARTICIPAR DA II FEIRA DE TECNOLOGIAS AMBIENTAIS</t>
  </si>
  <si>
    <t>REC / CARUARU/ REC</t>
  </si>
  <si>
    <t>GIANNINA SETTIMI CYSNEIROS LANDIM BEZERRA</t>
  </si>
  <si>
    <t>330.106.354-20</t>
  </si>
  <si>
    <t>PARTICIPAR DE REUNIÃO INTERINSTITUCIONAL DA UNIDADE DE CONSERVAÇÃO TATU BOLA</t>
  </si>
  <si>
    <t>REC / IBIMIRIM/ REC</t>
  </si>
  <si>
    <t xml:space="preserve">DÉBORA VIANNA CAMPOS </t>
  </si>
  <si>
    <t>052.542.184.01</t>
  </si>
  <si>
    <t>365.896-1</t>
  </si>
  <si>
    <t>ACOMPANHAR O CURSO DE CAPACITAÇÃO PARA MUTIPLICADORES DO CAR.</t>
  </si>
  <si>
    <t>REC/ BEZERROS/ REC</t>
  </si>
  <si>
    <t>CONDUZIR O SECRETÁRIO EXECUTIVO DE MEIO AMBIENTE E SUSTENTABILIDE, CARLOS CAVALCANTI, QUE NO DIA 03/11/2015 MINISTROU PALESTRA DE ABERTURA NO 1 º SIMPÓSIO BRASILEIRO DA FAUNA SOBRE-EXPLOTADA E AMEAÇADA DE EXTINÇÃO - SIMBRAFAUNA EM IPOJUCA/PE E NO DIA 06/11/2015 PARTICIPARÁ DA MESA REDONDA DO MESMO EVENTO.</t>
  </si>
  <si>
    <t>MINISTRAR PALESTRA DE ABERTURA NO 1 º SIMPÓSIO BRASILEIRO DA FAUNA SOBRE-EXPLOTADA E AMEAÇADA DE EXTINÇÃO - SIMBRAFAUNA EM IPOJUCA/PE E NO DIA 06/11/2015 PARTICIPARÁ DA MESA REDONDA DO MESMO EVENTO.</t>
  </si>
  <si>
    <t>SERCRETÁRIO EXECUTIVO</t>
  </si>
  <si>
    <t>CONDUZIR A SERVIDORA JOANA AURELIANO, PARA PARTICIPAR DA REUNIÃO DA CÂMARA TÉCNICA DO ACOMPANHAMENTO DO PROGRAMA DE SANEAMENTO AMBIENTAL DA BACIA DO RIO IPOJUCA NO DIA 06/11/2015.</t>
  </si>
  <si>
    <t>PARTICIPAR DO SEMINÁRIO: PARQUE EOLICO E OS IMPACTOS SOCIOAMBIENTAIS</t>
  </si>
  <si>
    <t xml:space="preserve">PAULO TEIXIRADE FARIAS </t>
  </si>
  <si>
    <t>CONDUZIR O SECRETÁRIO EXECUTIVO DE MEIO AMBIENTE E SUSTENTABILIDE E O GGDS PARA PARTICIPAR DO SEMINÁRIO: PARQUE EOLICO E OS IMPACTOS SOCIOAMBIENTAIS</t>
  </si>
  <si>
    <t>REC/BREJO DA MADRE DE DEUS/ REC</t>
  </si>
  <si>
    <t>PARTICIPAR DA REUNIÃO INERESTADUAL SOBRE A UNIDADE DE CONSERVAÇÃO REFÚGIO DE VIDA SILVESTRE TATU-BOLA.</t>
  </si>
  <si>
    <t>VIAGEM PARA CONDUÇÃO DA SERVIDORA LINDINALVA GIRÃO, PARA MONITORAMENTO DO PROJETO RELIX CICLOLIX NOS MUNICÍPIOS DE SÃO JOSÉ DA COROA GRANDE E BARREIROS DIA 09/10/2015.</t>
  </si>
  <si>
    <t>REC/  SÃO JOSÉ DA COROA GRANDE E BARREIROS/ REC</t>
  </si>
  <si>
    <t>REC/ BARREIROS/ REC</t>
  </si>
  <si>
    <t>PARTICIPAR DA REUNIÃO EXTRAORDINÁRIA DO COBH- RIO UNA</t>
  </si>
  <si>
    <t>PATRICIA GOMES CORREIA DE OLIVEIRA</t>
  </si>
  <si>
    <t>935796434-0</t>
  </si>
  <si>
    <t>ANALISTA DE COMUNICAÇÃO</t>
  </si>
  <si>
    <t>COBERTURA JORNALÍSTICA SOBRE O CADASTRO AMBIENTAL RURAL ((CAP)</t>
  </si>
  <si>
    <t>197.683.204-78</t>
  </si>
  <si>
    <t>357.745-5</t>
  </si>
  <si>
    <t>GUSTAVO DE LIMA SIVA</t>
  </si>
  <si>
    <t>007.741.674-05</t>
  </si>
  <si>
    <t>ENGENHEIRO FLORESTAL</t>
  </si>
  <si>
    <t>ACOMPANHAR/ MONITORAR OS ENCONTROS REGIONAIS DO ZONEAMENTO DAS ÁREAS VULNERÁVEIS À DESERTIFICAÇÃO DO ESTADO DE PERNAMBUCO.</t>
  </si>
  <si>
    <t>REC/ BREJO DA MADRE, SANTA CRUZ DO CAPIBARIBE, TORITAMA, TAQUARITINGA DO NORTE, VERTENTES, FREI MIGUELINO, STª Mª DO CAMUCÁ, VERTENTE DO LÉRIO, JÃO ALFREDO E SALGADINHO/ REC</t>
  </si>
  <si>
    <t>ANALISTA EDUCACIONAL/AMBIENTAL</t>
  </si>
  <si>
    <t>MARIA DAS GRAÇAS SOBREIRA DE MOURA</t>
  </si>
  <si>
    <t>051.894.464-68</t>
  </si>
  <si>
    <t>275.587-4</t>
  </si>
  <si>
    <t xml:space="preserve">MARIA BERNADETE LOPES DA SILVA </t>
  </si>
  <si>
    <t>REUNIÃO CACICADO PE.</t>
  </si>
  <si>
    <t>REC/ TACARATU E PETROLINA/ REC</t>
  </si>
  <si>
    <t>VALDEMIRO DA COSTA SILVA</t>
  </si>
  <si>
    <t>695.503.794-34</t>
  </si>
  <si>
    <t>357.738-4</t>
  </si>
  <si>
    <t xml:space="preserve">ANALISTA DE PROJETO AMBINTAL </t>
  </si>
  <si>
    <t xml:space="preserve">ELIANE ABSALÃO DA SILVA </t>
  </si>
  <si>
    <t>ANALISTA EM PROJETOS</t>
  </si>
  <si>
    <t>REALIZAÇÃO DO PROJETO ORLA.</t>
  </si>
  <si>
    <t>REC/ ITAMARACÁ/ REC</t>
  </si>
  <si>
    <t>ALESSANDRA FONSECA FISHER</t>
  </si>
  <si>
    <t>VISITA AOS MUNICIPIOS DE GOIANA E CONDADO PARA LEVANTAMENTO DO SIG CABURÉ</t>
  </si>
  <si>
    <t>REC/ GOIANA E CONDADO/ REC</t>
  </si>
  <si>
    <t>ADRIANA DORNELAS DE LIMA</t>
  </si>
  <si>
    <t>DIVULGAR O SIG CABURÉ E LEVANTAR DADOS PARA ALIMENTAR O SISTEMA DE INFORMAÇÃO</t>
  </si>
  <si>
    <t>REC/BUENOS AIRES, NAZARÉ DA MATA E TRACUNHAÉM / REC</t>
  </si>
  <si>
    <t xml:space="preserve">ANALISTA AMBINTAL </t>
  </si>
  <si>
    <t>REC/ TIMBAÚBA, MACAPARANA/ REC</t>
  </si>
  <si>
    <t>VISITA ÀS ÀREAS DE ATERROS SANITÁRIOS, LIXÃO PARA LEVANTAMENTO DO SIG CABURÉ</t>
  </si>
  <si>
    <t>VISITA PARA LEVANTAMENTO DE DADOS PARA O CABURÉ/RESÍDUOS SÓLIDOS.</t>
  </si>
  <si>
    <t xml:space="preserve">RODOLFO JORGE VALE DE ARAUJO </t>
  </si>
  <si>
    <t xml:space="preserve">ANALISTA DE PROJETO AMBIENTAL </t>
  </si>
  <si>
    <t>ANALISTA DE PROJETOS</t>
  </si>
  <si>
    <t>REC/ SERRAMBI/ REC</t>
  </si>
  <si>
    <t>REC/PORTO DE GALINHAS/ REC</t>
  </si>
  <si>
    <t>GESTOR DO PROGRAMA MATA ATLÂNTICO E BIODIVERSIDADE</t>
  </si>
  <si>
    <t>LAURISSON ABELARDO HOLANDA PEREIRA</t>
  </si>
  <si>
    <t>479.708.554-15</t>
  </si>
  <si>
    <t>274.897-5</t>
  </si>
  <si>
    <t>TÉCNICO EM GESTÃO EDUCACIONAL</t>
  </si>
  <si>
    <t>ANALISTA EM GESTÃO EDUCACIONAL</t>
  </si>
  <si>
    <t>LUCIANA PEREIRA ROLIM</t>
  </si>
  <si>
    <t>ALESSANDRA MARA SÁ FIRMINO</t>
  </si>
  <si>
    <t>059.060.984-2</t>
  </si>
  <si>
    <t>670.238.8647-0</t>
  </si>
  <si>
    <t>PARA REALIZAR VISTORIA EM  INSTALÇÃOES DO PECUB.</t>
  </si>
  <si>
    <t>CONDUZIR AS SERVIDORAS GELNISE, VILEIDE E LEILA NO DIA 27/01/2015 PARA O MUNICIPIO DE PRIMAVERA PARA REUUNIÃO COM A COMUNIDADE DA CACHOEIRA DO URUBU</t>
  </si>
  <si>
    <t>CONDUZIR AS SERVIDORAS GELNISE, VILEIDE NO DIA 16/01/2015 PARA O MUNICIPIO DE PRIMAVERA PARA REUUNIÃO COM A COMUNIDADE DA CACHOEIRA DO URUBU</t>
  </si>
  <si>
    <t>REC/ CARPINA E PAUDALHO/ REC</t>
  </si>
  <si>
    <t>CONDUZIR A SERVIDORA ADRIANA DORNELLAS NO DIA 14/01/2015 PARA OS MINUCIPIOS DE CARPINA E PAUDALHO PARA VISITAS AS ÀREAS DE ATERRO SANITÁRIO, LIXÃO PARA LEVANTAMENTO DE DADOS PARA O SIG CABURÉ.</t>
  </si>
  <si>
    <t>ENTREGA DE BICICLETAS DO PROGRAMA RELIX PARA COOPERATIVAS EM SERRA TALHADAE GARANHUNS</t>
  </si>
  <si>
    <t>REC/ SERRA TALHADA E GARANHUNS/ REC</t>
  </si>
  <si>
    <t>VILEIDE BARROS LINS</t>
  </si>
  <si>
    <t>234.869.454-91</t>
  </si>
  <si>
    <t>349.467-5</t>
  </si>
  <si>
    <t>GERENTE EXECUTIVA</t>
  </si>
  <si>
    <t>PARA MONITORAMENTO DAS AÇÕS DESENVOLVIDAS NO PECUB.</t>
  </si>
  <si>
    <t>PARA EFETIVAÇÃO DA REUNIÃO DO CONSELHO GESTOR DO PECUB.</t>
  </si>
  <si>
    <t>VISITA TÉCNICA DO PROJETO CAATINGA SUSTENTÁVEL.</t>
  </si>
  <si>
    <t>ENTREGA DE BICICLETAS DO PROGRAMA RELIX .</t>
  </si>
  <si>
    <t>VISITA ÀS ÁREAS DE ATERRO SANITÁRIOS, LIXÃO PARA LEVANTAMENTO DE DADOS PARA O SIG CABURÉ</t>
  </si>
  <si>
    <t>ENTREGA DAS CICLOLIX</t>
  </si>
  <si>
    <t>REC/RIO FORMOSO/ REC</t>
  </si>
  <si>
    <t>Rec/ Jatobá, Petrolândia/ Rec</t>
  </si>
  <si>
    <t>Conduzir a servidora Bernadete Lopes para acompanhar a equipe de energia eólica em Jatobá e Petrolândia</t>
  </si>
  <si>
    <t>Corrida do umbu e visita de empre energia eólica em Jatobá, Tacaratu e Petrolândia</t>
  </si>
  <si>
    <t>Monitoramento da ciclolix - Projeto Relix</t>
  </si>
  <si>
    <t xml:space="preserve">Rec/ Abreu e Lima e Itamaracá/ Rec </t>
  </si>
  <si>
    <t>Conduzir a servidora Bernadete Lopes para acompanhar a equipe de energia eólica em Tacaratu, Jatobá e Petrolândia</t>
  </si>
  <si>
    <t xml:space="preserve">Rec/ Itambé/ Rec </t>
  </si>
  <si>
    <t>Fazer acompanhamento do Projeto  RELIX e avaliação da CICLOLIX.</t>
  </si>
  <si>
    <t>Rec/ SIRINHAÉM e SÃO JOSÉ DA COROA GRANDE/ Rec</t>
  </si>
  <si>
    <t>VIAGEM PARA CONDUÇÃO DA SERVIDORA BERNADETE LOPES, NOS DIAS 08/02/2015 À 10/02/2015 PARA PARTICIPAÇÃO DO SEMIÁRIDO POVOS CIGANOS FRONTEIRIÇOS NO ESTADO DO RIO GRANDE DO NORTE (NATAL).</t>
  </si>
  <si>
    <t>Rec/Natal/ Rec</t>
  </si>
  <si>
    <t>Rec/ Lagoa do Carro e Itaquitinga/ Rec</t>
  </si>
  <si>
    <t>Para ministrar palestra sobre sustentabilidade.</t>
  </si>
  <si>
    <t>Conduzir o servidor Jaime Roma no dia 06/02/2015 para transportar mudas (plantas) de SUAPE para serem entregues no destino.</t>
  </si>
  <si>
    <t>Para verificação das ações que serão efetivadas no PECUB.</t>
  </si>
  <si>
    <t>Para efetivação da ação verão no PECUB.</t>
  </si>
  <si>
    <t>Visita aos municípios para levantamento de dados para o SIG CABURÈ</t>
  </si>
  <si>
    <t>Para reunião do conselhogestor e efetivação da ação verão PECUB.</t>
  </si>
  <si>
    <t>Para efetivação da ação verão PECUB.</t>
  </si>
  <si>
    <t>Para reunião do conselho gestor e para reunião do conselho gestor.</t>
  </si>
  <si>
    <t xml:space="preserve">Para averiguação dos preparativos  e efeivação da ação de verão no PECUB. </t>
  </si>
  <si>
    <t>ASSESSOR TECNICO</t>
  </si>
  <si>
    <t>ALICE DOS SANTOS GABINO</t>
  </si>
  <si>
    <t>ATIVIDADE DE ARTICULAÇÃO INTERINSTITUCIONAL, MOBILIZAÇÃO E CAPACITAÇÃO DO PROGRAMA SISEMAS.</t>
  </si>
  <si>
    <t>REC/ GARANHUNS, BOM CONSELHO, BREJÃO, CALÇADO, CANHOTINHO, CORRENTES, PALMEIRINA, PARATAMA, SALOÁ, SÃO JÃO, SANTA TEREZINHA, BUENOS AIRES, CAMUTANGA, CONDADO, FERREIROS, ITAMBÉ ITAGUATINGA, LAGOA DE ITAENGA, MACAPARANGA, TRACUNHAÉM, VICÊNCIA E CHÃ DE ALEGRIA/ REC</t>
  </si>
  <si>
    <t>REC/  BUENOS AIRES, CAMUTANGA, CONDADO, FERREIROS, ITAMBÉ ITAGUATINGA, LAGOA DE ITAENGA, MACAPARANGA, TRACUNHAÉM, VICÊNCIA E CHÃ DE ALEGRIA/ REC</t>
  </si>
  <si>
    <t>CLECIO ARAUJO DA SILVA</t>
  </si>
  <si>
    <t>706.510.194-00</t>
  </si>
  <si>
    <t>329.915-5</t>
  </si>
  <si>
    <t>GERENTE GERAL DE DESENVOLVIMENTO E ARTICULAÇÃO</t>
  </si>
  <si>
    <t>LUCIO FLASINO DIAS JUNIOR</t>
  </si>
  <si>
    <t>RAFAEL DE BRITO SIQUEIRA</t>
  </si>
  <si>
    <t>348.539-4</t>
  </si>
  <si>
    <t>JAIME ROMA DE SENA</t>
  </si>
  <si>
    <t>REC/ ALAGOINHA, CACHOEIRINHA, CAPOEIRAS, LAJEDO, IATI, JUCATI, JUPI, JATAÚBA, POÇÃO, RIACHO DAS ALMAS E SÃO BENTO/ REC</t>
  </si>
  <si>
    <t>REC/ ALAGOINHA, CACHOEIRINHA, CAPOEIRAS, LAJEDO, IATI, JUCATI, JUPI, JATAÚBA, POÇÃO, RIACHO DAS ALMAS E SÃO BENTO, SALGADINHO, CUMARU, FEIRA NOVA, JOÃO ALFREDO, MACHADOS, OROBÓ, PASSIRA, SÃO VICENTE FERRER , GLORIA DE GOITÁ E POMBOS/ REC</t>
  </si>
  <si>
    <t>REC/ ALTINHO, BARRA DE GUARABIRA, CAMOCIM DE SÃO FÉLIX, CUPIRA, IBIRAJUBA, LAGOA DOS GATOS, PANELAS, SÃO JOAQUIM DO MONTE,, SÃO CAETANO, TACAIMBO, ANGELIM E LAGOA DO OURO/ REC</t>
  </si>
  <si>
    <t>JAMILE DE SOUZA</t>
  </si>
  <si>
    <t>ACOMPANHAMENTO DO  CURSO DE CAPACITAÇÃO PARA MUTIPLICADORES CAR.</t>
  </si>
  <si>
    <t>DURÁZIO RODRIGUES DE SIQUEIRA</t>
  </si>
  <si>
    <t>ANALISTA BIÓLOGO</t>
  </si>
  <si>
    <t>CONDUZIR A SERVIDORA ANDREA OLINTO PARA PARTICIPAR DE REUNIÃO APA SANTA CRUZ.</t>
  </si>
  <si>
    <t>PARTICIPAÇÃONA REUNIÃO DO COMITE GESTOR PROJETO ORLA</t>
  </si>
  <si>
    <t>REC/ TAMANDARÉ E SÃO JOSE DA COROA GRANDE/ REC</t>
  </si>
  <si>
    <t xml:space="preserve">ANALISTA EM PROJETOS </t>
  </si>
  <si>
    <t>PARTICIPAR DA 1ª REUNIÃO ORDINÁRIA DO COBH IPOJUCA.</t>
  </si>
  <si>
    <t>REC/ IGARASSU/ REC</t>
  </si>
  <si>
    <t>CONDUZIR A SERVIDORAVILEIDE LINS PARA IMPLANTAÇÃO DO PARQUE SANTO ANTONIO IGARASSU</t>
  </si>
  <si>
    <t xml:space="preserve">CONDUZIR OS SERVIDORES CRISTINA LEAL  JOSÉ CORDEIRO PARA PARTICIPAR DE REUNÃO ORDINÁRIA DO CONSELHO GESTOR DO RESRVA ECOLÓGICA DE GARJÁU </t>
  </si>
  <si>
    <t>REC/ SUAPE/ REC</t>
  </si>
  <si>
    <t>VIAGEM PARA CONDUÇÃO DA SERVIDORA ANDREA OLINTO, PARA PARTICIPAR DO PLANO DIRETOR DO TERRITÓRIO ESTRATÉGICO.</t>
  </si>
  <si>
    <t>PARTICIPAR DA 21ª CONFERÊNCIA DAS PARTES (COP21) DA CONVENÇÃO - QUADRO DAS NAÇÕESUNIDAS SOBRE MUDANÇA DO CLIMA (UNFCCC), NO PERÍODO DE 05 A 11 DE DEZEMBRO DE 2015 EM PARIS/FRANÇA.</t>
  </si>
  <si>
    <t>FRANÇA/PARIS</t>
  </si>
  <si>
    <t>REC/ BREJO DA MADRE DE DEUS/ REC</t>
  </si>
  <si>
    <t>CONDUZIR A SERVIDORA LINDINALVA GIRÃO, PARA REALIZAR UMA VISITA TECNICA NA ASSOCIAÇÃO DOS CATADOTES DE MATERIAIS RECICLAVEIS DE ESCADA .</t>
  </si>
  <si>
    <t>CONDUZIR A SERVIDORA LINDINALVA GIRÃO, QUE IRA REALIZAR O MONITORAMENTO DA CICLOLIX .</t>
  </si>
  <si>
    <t>REC/ GARANHUNS E ARCO VERDE/ REC</t>
  </si>
  <si>
    <t>REC/NAZARE DA MATA E TIMBAÚBA/ REC</t>
  </si>
  <si>
    <t>CONDUZIR OS SERVIDORES CRISTINA LEAL, DURÁZIO SIQUEIRA E VERÔNICA LIMA, PARA PARTICIPAR DA OFICINA SOBRE O PLANO MUNICIPAL DA MATA ATLÂNTICA.</t>
  </si>
  <si>
    <t>REC / SERRITA/ REC</t>
  </si>
  <si>
    <t>EFETIVAR O CURSO DE CAPACITAÇÃO PARA MULTIPLICADORES DO CAR.</t>
  </si>
  <si>
    <t>REC/ SERRA TALHADA E SALGUEIRO/ REC</t>
  </si>
  <si>
    <t>ENCONTRO NACIONAL DE CULTURAS POPULARES/ FESTIVAL DE CULTURAS QUILOMBOLAS</t>
  </si>
  <si>
    <t>REC/ CURUARU/ REC</t>
  </si>
  <si>
    <t>CONDUZIR A SERVIDORA GENILSE, PARA PARTICIPAR II FEIRA DE TECNOLOGIA AMBIENTAIS QUE SERÁ REALIZADO NO SHOPPING DIFUSORA.</t>
  </si>
  <si>
    <t>PARA VISTORIAS EM SUAS INSTALAÇÕES NO PECUB.</t>
  </si>
  <si>
    <t>REC /PRIMAVERA/ REC</t>
  </si>
  <si>
    <t>PARA VERIFICAÇÃO TECNICA NO PECUB</t>
  </si>
  <si>
    <t>VISITA DE MONITORAMENTO DO PROJETO RELIX</t>
  </si>
  <si>
    <t>REC / PARNAMIRIM, TERRA NOVA, SERRA TALHADA E PETROLINA/ REC</t>
  </si>
  <si>
    <t>REC / CABO DE SANTO AGOSTINHO/ REC</t>
  </si>
  <si>
    <t>REC/ TACAIMBO/ REC</t>
  </si>
  <si>
    <t>PARTICIPAR DA REUNIÃO DO COMITÊ CONSULTIVO DO PROGRAMA DE SANEAMENTO AMBIENTAL DA BACIA DO RIO IPOJUCA.</t>
  </si>
  <si>
    <t>CONDUZIR REUNIÃO EXTRAORDINÁRIA DO CONSELHO GESTOR DO PECUB.</t>
  </si>
  <si>
    <t>VISITA DE MONITORAMENTO DAS CICLOLIX</t>
  </si>
  <si>
    <t>REC / IGARASSU, ITAMARACA E TIMBAUBA/ REC</t>
  </si>
  <si>
    <t xml:space="preserve">ADRIANA DORNELAS DE LIMA </t>
  </si>
  <si>
    <t>ANALISTA DE DIAGNÓSTICOS AMBIENTAIS</t>
  </si>
  <si>
    <t>ACOMPANHAR O CURSO DE CAPACITAÇÃO DO CAR.</t>
  </si>
  <si>
    <t>REC/ IBIMIRIM/ REC</t>
  </si>
  <si>
    <t>REC /GARANHUNS/ REC</t>
  </si>
  <si>
    <t>PARA ACOMPANHAMENTO DA ROTINA NO PECUB</t>
  </si>
  <si>
    <t>CRISTINA MARIA FERREIRA LEAL</t>
  </si>
  <si>
    <t>PARTICIPAR DA OFICINA PARA O PLANO MUNICIPAL DA MATA ATLANTICA DE CARPINA.</t>
  </si>
  <si>
    <t>REC/ NAZARE DA MATA E CARPINA/ REC</t>
  </si>
  <si>
    <t>PARTICIPAR DA OFICINA PARA O PLANO MUNICIPAL DA MATA ATLANTICA.</t>
  </si>
  <si>
    <t>REC/ NAZARE DA MATA E TIMBAUBA/ REC</t>
  </si>
  <si>
    <t>DURAZIO RODRIGUES DE SIQUEIRA</t>
  </si>
  <si>
    <t>VERONICA LIMA DE SIQUEIRA</t>
  </si>
  <si>
    <t>TECNICA AMBIENTAL</t>
  </si>
  <si>
    <t>REC/GARANHUNS, ARCOVERDE /REC</t>
  </si>
  <si>
    <t>MONITORAMENTO DO PROJETO RELIX/ CICLOLIX NAS ASSOCIAÇÕES DE CATADORES DE MATERIAIS RECICLAVEIS.</t>
  </si>
  <si>
    <t>335.721.194-73</t>
  </si>
  <si>
    <t>348.224-4</t>
  </si>
  <si>
    <t>REC/ ESCADA /REC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</si>
</sst>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0#"/>
    <numFmt numFmtId="165" formatCode="#,##0.0"/>
    <numFmt numFmtId="166" formatCode="_-[$R$-416]\ * #,##0.00_-;\-[$R$-416]\ * #,##0.00_-;_-[$R$-416]\ * &quot;-&quot;??_-;_-@_-"/>
  </numFmts>
  <fonts count="10">
    <font>
      <sz val="10"/>
      <name val="Arial"/>
    </font>
    <font>
      <b/>
      <sz val="14"/>
      <name val="Arial"/>
    </font>
    <font>
      <sz val="12"/>
      <name val="Arial"/>
    </font>
    <font>
      <b/>
      <sz val="12"/>
      <name val="Arial"/>
    </font>
    <font>
      <b/>
      <sz val="16"/>
      <name val="Arial"/>
    </font>
    <font>
      <sz val="12"/>
      <name val="Arial"/>
      <family val="2"/>
    </font>
    <font>
      <sz val="10"/>
      <name val="Arial"/>
    </font>
    <font>
      <sz val="11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0.249977111117893"/>
        <bgColor rgb="FFF2F2F2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61">
    <xf numFmtId="0" fontId="0" fillId="0" borderId="0" xfId="0"/>
    <xf numFmtId="0" fontId="2" fillId="0" borderId="2" xfId="0" applyFont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" fontId="1" fillId="0" borderId="4" xfId="0" applyNumberFormat="1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44" fontId="5" fillId="5" borderId="3" xfId="1" applyFont="1" applyFill="1" applyBorder="1" applyAlignment="1">
      <alignment horizontal="center" vertical="center" wrapText="1"/>
    </xf>
    <xf numFmtId="0" fontId="5" fillId="6" borderId="3" xfId="1" applyNumberFormat="1" applyFont="1" applyFill="1" applyBorder="1" applyAlignment="1">
      <alignment horizontal="center" vertical="center"/>
    </xf>
    <xf numFmtId="44" fontId="5" fillId="6" borderId="3" xfId="1" applyFont="1" applyFill="1" applyBorder="1" applyAlignment="1">
      <alignment horizontal="center" vertical="center"/>
    </xf>
    <xf numFmtId="0" fontId="5" fillId="6" borderId="3" xfId="0" applyNumberFormat="1" applyFont="1" applyFill="1" applyBorder="1" applyAlignment="1">
      <alignment horizontal="center" vertical="center"/>
    </xf>
    <xf numFmtId="44" fontId="5" fillId="5" borderId="3" xfId="1" applyFont="1" applyFill="1" applyBorder="1" applyAlignment="1">
      <alignment horizontal="center" vertical="center"/>
    </xf>
    <xf numFmtId="44" fontId="5" fillId="7" borderId="3" xfId="1" applyFont="1" applyFill="1" applyBorder="1" applyAlignment="1">
      <alignment horizontal="center" vertical="center" wrapText="1"/>
    </xf>
    <xf numFmtId="44" fontId="5" fillId="8" borderId="3" xfId="1" applyFont="1" applyFill="1" applyBorder="1" applyAlignment="1">
      <alignment horizontal="center" vertical="center"/>
    </xf>
    <xf numFmtId="44" fontId="5" fillId="7" borderId="3" xfId="1" applyFont="1" applyFill="1" applyBorder="1" applyAlignment="1">
      <alignment horizontal="center" vertical="center"/>
    </xf>
    <xf numFmtId="0" fontId="5" fillId="5" borderId="3" xfId="0" applyNumberFormat="1" applyFont="1" applyFill="1" applyBorder="1" applyAlignment="1">
      <alignment horizontal="center" vertical="center" wrapText="1"/>
    </xf>
    <xf numFmtId="0" fontId="5" fillId="5" borderId="3" xfId="0" applyNumberFormat="1" applyFont="1" applyFill="1" applyBorder="1" applyAlignment="1">
      <alignment horizontal="center" vertical="center"/>
    </xf>
    <xf numFmtId="44" fontId="0" fillId="0" borderId="0" xfId="1" applyFont="1"/>
    <xf numFmtId="0" fontId="0" fillId="0" borderId="0" xfId="0" applyNumberFormat="1"/>
    <xf numFmtId="0" fontId="5" fillId="7" borderId="3" xfId="0" applyNumberFormat="1" applyFont="1" applyFill="1" applyBorder="1" applyAlignment="1">
      <alignment horizontal="center" vertical="center" wrapText="1"/>
    </xf>
    <xf numFmtId="0" fontId="5" fillId="8" borderId="3" xfId="0" applyNumberFormat="1" applyFont="1" applyFill="1" applyBorder="1" applyAlignment="1">
      <alignment horizontal="center" vertical="center"/>
    </xf>
    <xf numFmtId="0" fontId="5" fillId="7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5" borderId="3" xfId="0" applyNumberFormat="1" applyFont="1" applyFill="1" applyBorder="1" applyAlignment="1">
      <alignment horizontal="center" vertical="center"/>
    </xf>
    <xf numFmtId="44" fontId="7" fillId="5" borderId="3" xfId="1" applyFont="1" applyFill="1" applyBorder="1" applyAlignment="1">
      <alignment horizontal="center" vertical="center"/>
    </xf>
    <xf numFmtId="0" fontId="7" fillId="7" borderId="3" xfId="0" applyNumberFormat="1" applyFont="1" applyFill="1" applyBorder="1" applyAlignment="1">
      <alignment horizontal="center" vertical="center"/>
    </xf>
    <xf numFmtId="44" fontId="7" fillId="7" borderId="3" xfId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17" fontId="8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0" fillId="7" borderId="3" xfId="0" applyFill="1" applyBorder="1"/>
    <xf numFmtId="0" fontId="0" fillId="7" borderId="3" xfId="0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4" fontId="2" fillId="3" borderId="7" xfId="1" applyFont="1" applyFill="1" applyBorder="1" applyAlignment="1">
      <alignment horizontal="center" vertical="center"/>
    </xf>
    <xf numFmtId="44" fontId="2" fillId="3" borderId="8" xfId="1" applyFont="1" applyFill="1" applyBorder="1" applyAlignment="1">
      <alignment horizontal="center" vertical="center"/>
    </xf>
    <xf numFmtId="44" fontId="2" fillId="3" borderId="1" xfId="1" applyFont="1" applyFill="1" applyBorder="1" applyAlignment="1">
      <alignment horizontal="center" vertical="center"/>
    </xf>
    <xf numFmtId="44" fontId="2" fillId="3" borderId="5" xfId="1" applyFont="1" applyFill="1" applyBorder="1" applyAlignment="1">
      <alignment horizontal="center" vertical="center"/>
    </xf>
    <xf numFmtId="44" fontId="2" fillId="4" borderId="5" xfId="1" applyFont="1" applyFill="1" applyBorder="1" applyAlignment="1">
      <alignment horizontal="center" vertical="center"/>
    </xf>
    <xf numFmtId="44" fontId="2" fillId="4" borderId="1" xfId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5" fillId="9" borderId="5" xfId="0" applyNumberFormat="1" applyFont="1" applyFill="1" applyBorder="1" applyAlignment="1">
      <alignment horizontal="center" vertical="center"/>
    </xf>
    <xf numFmtId="0" fontId="2" fillId="4" borderId="5" xfId="1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44" fontId="5" fillId="4" borderId="5" xfId="1" applyFont="1" applyFill="1" applyBorder="1" applyAlignment="1">
      <alignment horizontal="center" vertical="center"/>
    </xf>
    <xf numFmtId="0" fontId="5" fillId="4" borderId="5" xfId="1" applyNumberFormat="1" applyFont="1" applyFill="1" applyBorder="1" applyAlignment="1">
      <alignment horizontal="center" vertical="center"/>
    </xf>
    <xf numFmtId="44" fontId="5" fillId="3" borderId="8" xfId="1" applyFont="1" applyFill="1" applyBorder="1" applyAlignment="1">
      <alignment horizontal="center" vertical="center"/>
    </xf>
    <xf numFmtId="44" fontId="5" fillId="3" borderId="1" xfId="1" applyFont="1" applyFill="1" applyBorder="1" applyAlignment="1">
      <alignment horizontal="center" vertical="center"/>
    </xf>
    <xf numFmtId="44" fontId="5" fillId="4" borderId="1" xfId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 vertical="center"/>
    </xf>
    <xf numFmtId="0" fontId="5" fillId="4" borderId="1" xfId="1" applyNumberFormat="1" applyFont="1" applyFill="1" applyBorder="1" applyAlignment="1">
      <alignment horizontal="center" vertical="center"/>
    </xf>
    <xf numFmtId="44" fontId="2" fillId="3" borderId="8" xfId="1" applyFont="1" applyFill="1" applyBorder="1" applyAlignment="1">
      <alignment horizontal="center" vertical="center" wrapText="1"/>
    </xf>
    <xf numFmtId="44" fontId="2" fillId="3" borderId="1" xfId="1" applyFont="1" applyFill="1" applyBorder="1" applyAlignment="1">
      <alignment horizontal="center" vertical="center" wrapText="1"/>
    </xf>
    <xf numFmtId="0" fontId="5" fillId="9" borderId="5" xfId="0" applyNumberFormat="1" applyFont="1" applyFill="1" applyBorder="1" applyAlignment="1">
      <alignment horizontal="center" vertical="center" wrapText="1"/>
    </xf>
    <xf numFmtId="44" fontId="2" fillId="4" borderId="1" xfId="1" applyFont="1" applyFill="1" applyBorder="1" applyAlignment="1">
      <alignment horizontal="center" vertical="center" wrapText="1"/>
    </xf>
    <xf numFmtId="0" fontId="2" fillId="4" borderId="5" xfId="1" applyNumberFormat="1" applyFont="1" applyFill="1" applyBorder="1" applyAlignment="1">
      <alignment horizontal="center" vertical="center" wrapText="1"/>
    </xf>
    <xf numFmtId="44" fontId="2" fillId="4" borderId="5" xfId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44" fontId="5" fillId="4" borderId="5" xfId="1" applyFont="1" applyFill="1" applyBorder="1" applyAlignment="1">
      <alignment horizontal="center" vertical="center" wrapText="1"/>
    </xf>
    <xf numFmtId="0" fontId="5" fillId="4" borderId="5" xfId="1" applyNumberFormat="1" applyFont="1" applyFill="1" applyBorder="1" applyAlignment="1">
      <alignment horizontal="center" vertical="center" wrapText="1"/>
    </xf>
    <xf numFmtId="44" fontId="5" fillId="4" borderId="1" xfId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7" borderId="3" xfId="0" applyFont="1" applyFill="1" applyBorder="1"/>
    <xf numFmtId="0" fontId="5" fillId="7" borderId="3" xfId="0" applyFont="1" applyFill="1" applyBorder="1" applyAlignment="1">
      <alignment horizontal="center" vertical="center"/>
    </xf>
    <xf numFmtId="0" fontId="5" fillId="5" borderId="3" xfId="1" applyNumberFormat="1" applyFont="1" applyFill="1" applyBorder="1" applyAlignment="1">
      <alignment horizontal="center" vertical="center"/>
    </xf>
    <xf numFmtId="0" fontId="5" fillId="11" borderId="5" xfId="0" applyNumberFormat="1" applyFont="1" applyFill="1" applyBorder="1" applyAlignment="1">
      <alignment horizontal="center" vertical="center"/>
    </xf>
    <xf numFmtId="44" fontId="5" fillId="6" borderId="1" xfId="1" applyFont="1" applyFill="1" applyBorder="1" applyAlignment="1">
      <alignment horizontal="center" vertical="center"/>
    </xf>
    <xf numFmtId="0" fontId="5" fillId="6" borderId="1" xfId="1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vertical="center"/>
    </xf>
    <xf numFmtId="44" fontId="5" fillId="7" borderId="3" xfId="1" applyFont="1" applyFill="1" applyBorder="1" applyAlignment="1">
      <alignment vertical="center"/>
    </xf>
    <xf numFmtId="44" fontId="5" fillId="8" borderId="1" xfId="1" applyFont="1" applyFill="1" applyBorder="1" applyAlignment="1">
      <alignment horizontal="center" vertical="center"/>
    </xf>
    <xf numFmtId="0" fontId="0" fillId="12" borderId="0" xfId="0" applyFill="1"/>
    <xf numFmtId="0" fontId="5" fillId="0" borderId="3" xfId="0" applyFont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/>
    </xf>
    <xf numFmtId="44" fontId="5" fillId="7" borderId="3" xfId="1" applyFont="1" applyFill="1" applyBorder="1"/>
    <xf numFmtId="44" fontId="2" fillId="6" borderId="1" xfId="1" applyFont="1" applyFill="1" applyBorder="1" applyAlignment="1">
      <alignment horizontal="center" vertical="center"/>
    </xf>
    <xf numFmtId="0" fontId="2" fillId="6" borderId="5" xfId="1" applyNumberFormat="1" applyFont="1" applyFill="1" applyBorder="1" applyAlignment="1">
      <alignment horizontal="center" vertical="center"/>
    </xf>
    <xf numFmtId="44" fontId="2" fillId="6" borderId="5" xfId="1" applyFont="1" applyFill="1" applyBorder="1" applyAlignment="1">
      <alignment horizontal="center" vertical="center"/>
    </xf>
    <xf numFmtId="0" fontId="5" fillId="11" borderId="5" xfId="0" applyNumberFormat="1" applyFont="1" applyFill="1" applyBorder="1" applyAlignment="1">
      <alignment horizontal="center" vertical="center" wrapText="1"/>
    </xf>
    <xf numFmtId="44" fontId="2" fillId="6" borderId="1" xfId="1" applyFont="1" applyFill="1" applyBorder="1" applyAlignment="1">
      <alignment horizontal="center" vertical="center" wrapText="1"/>
    </xf>
    <xf numFmtId="0" fontId="2" fillId="6" borderId="1" xfId="1" applyNumberFormat="1" applyFont="1" applyFill="1" applyBorder="1" applyAlignment="1">
      <alignment horizontal="center" vertical="center" wrapText="1"/>
    </xf>
    <xf numFmtId="44" fontId="2" fillId="8" borderId="8" xfId="1" applyFont="1" applyFill="1" applyBorder="1" applyAlignment="1">
      <alignment horizontal="center" vertical="center"/>
    </xf>
    <xf numFmtId="44" fontId="2" fillId="8" borderId="1" xfId="1" applyFont="1" applyFill="1" applyBorder="1" applyAlignment="1">
      <alignment horizontal="center" vertical="center"/>
    </xf>
    <xf numFmtId="44" fontId="2" fillId="8" borderId="1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10" borderId="3" xfId="0" applyNumberFormat="1" applyFont="1" applyFill="1" applyBorder="1" applyAlignment="1">
      <alignment horizontal="center" vertical="center"/>
    </xf>
    <xf numFmtId="44" fontId="5" fillId="10" borderId="3" xfId="1" applyFont="1" applyFill="1" applyBorder="1" applyAlignment="1">
      <alignment horizontal="center" vertical="center"/>
    </xf>
    <xf numFmtId="0" fontId="5" fillId="13" borderId="3" xfId="0" applyNumberFormat="1" applyFont="1" applyFill="1" applyBorder="1" applyAlignment="1">
      <alignment horizontal="center" vertical="center" wrapText="1"/>
    </xf>
    <xf numFmtId="44" fontId="5" fillId="13" borderId="3" xfId="1" applyFont="1" applyFill="1" applyBorder="1" applyAlignment="1">
      <alignment horizontal="center" vertical="center" wrapText="1"/>
    </xf>
    <xf numFmtId="0" fontId="5" fillId="13" borderId="3" xfId="0" applyNumberFormat="1" applyFont="1" applyFill="1" applyBorder="1" applyAlignment="1">
      <alignment horizontal="center" vertical="center"/>
    </xf>
    <xf numFmtId="44" fontId="5" fillId="13" borderId="3" xfId="1" applyFont="1" applyFill="1" applyBorder="1" applyAlignment="1">
      <alignment horizontal="center" vertical="center"/>
    </xf>
    <xf numFmtId="44" fontId="5" fillId="10" borderId="1" xfId="1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/>
    </xf>
    <xf numFmtId="44" fontId="5" fillId="10" borderId="5" xfId="1" applyFont="1" applyFill="1" applyBorder="1" applyAlignment="1">
      <alignment horizontal="center" vertical="center" wrapText="1"/>
    </xf>
    <xf numFmtId="0" fontId="5" fillId="10" borderId="5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13" borderId="3" xfId="0" applyFont="1" applyFill="1" applyBorder="1" applyAlignment="1">
      <alignment horizontal="center" vertical="center"/>
    </xf>
    <xf numFmtId="44" fontId="5" fillId="13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13" borderId="3" xfId="1" applyNumberFormat="1" applyFont="1" applyFill="1" applyBorder="1" applyAlignment="1">
      <alignment horizontal="center" vertical="center"/>
    </xf>
    <xf numFmtId="0" fontId="5" fillId="7" borderId="3" xfId="1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7" borderId="3" xfId="0" applyFill="1" applyBorder="1"/>
    <xf numFmtId="0" fontId="5" fillId="0" borderId="3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0" fillId="7" borderId="3" xfId="0" applyFill="1" applyBorder="1"/>
    <xf numFmtId="44" fontId="5" fillId="7" borderId="12" xfId="1" applyFont="1" applyFill="1" applyBorder="1" applyAlignment="1">
      <alignment horizontal="center" vertical="center" wrapText="1"/>
    </xf>
    <xf numFmtId="0" fontId="0" fillId="13" borderId="3" xfId="0" applyFill="1" applyBorder="1"/>
    <xf numFmtId="0" fontId="5" fillId="0" borderId="18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7" borderId="3" xfId="0" applyFill="1" applyBorder="1"/>
    <xf numFmtId="0" fontId="0" fillId="13" borderId="3" xfId="0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7" borderId="3" xfId="0" applyFill="1" applyBorder="1"/>
    <xf numFmtId="0" fontId="5" fillId="0" borderId="1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44" fontId="5" fillId="7" borderId="11" xfId="1" applyFont="1" applyFill="1" applyBorder="1" applyAlignment="1">
      <alignment horizontal="center" vertical="center" wrapText="1"/>
    </xf>
    <xf numFmtId="0" fontId="5" fillId="7" borderId="11" xfId="1" applyNumberFormat="1" applyFont="1" applyFill="1" applyBorder="1" applyAlignment="1">
      <alignment horizontal="center" vertical="center"/>
    </xf>
    <xf numFmtId="44" fontId="5" fillId="7" borderId="11" xfId="1" applyFont="1" applyFill="1" applyBorder="1" applyAlignment="1">
      <alignment horizontal="center" vertical="center"/>
    </xf>
    <xf numFmtId="0" fontId="5" fillId="13" borderId="11" xfId="1" applyNumberFormat="1" applyFont="1" applyFill="1" applyBorder="1" applyAlignment="1">
      <alignment horizontal="center" vertical="center"/>
    </xf>
    <xf numFmtId="44" fontId="5" fillId="13" borderId="11" xfId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/>
    </xf>
    <xf numFmtId="0" fontId="0" fillId="7" borderId="3" xfId="0" applyFill="1" applyBorder="1"/>
    <xf numFmtId="0" fontId="5" fillId="0" borderId="3" xfId="0" applyFont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/>
    </xf>
    <xf numFmtId="0" fontId="0" fillId="7" borderId="3" xfId="0" applyFill="1" applyBorder="1"/>
    <xf numFmtId="0" fontId="5" fillId="0" borderId="9" xfId="0" applyFont="1" applyBorder="1" applyAlignment="1">
      <alignment horizontal="center" vertical="center" wrapText="1"/>
    </xf>
    <xf numFmtId="0" fontId="5" fillId="14" borderId="3" xfId="0" applyFont="1" applyFill="1" applyBorder="1" applyAlignment="1">
      <alignment horizontal="center" vertical="center"/>
    </xf>
    <xf numFmtId="0" fontId="5" fillId="14" borderId="3" xfId="0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/>
    </xf>
    <xf numFmtId="44" fontId="9" fillId="13" borderId="3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/>
    </xf>
    <xf numFmtId="44" fontId="0" fillId="13" borderId="3" xfId="1" applyFont="1" applyFill="1" applyBorder="1" applyAlignment="1">
      <alignment horizontal="center" vertical="center"/>
    </xf>
    <xf numFmtId="0" fontId="5" fillId="12" borderId="3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/>
    </xf>
    <xf numFmtId="44" fontId="0" fillId="7" borderId="3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0" fillId="7" borderId="3" xfId="0" applyFill="1" applyBorder="1"/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4" fontId="0" fillId="7" borderId="3" xfId="1" applyFont="1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 wrapText="1"/>
    </xf>
    <xf numFmtId="44" fontId="0" fillId="13" borderId="3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17" fontId="8" fillId="0" borderId="3" xfId="0" applyNumberFormat="1" applyFont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/>
    </xf>
    <xf numFmtId="0" fontId="5" fillId="15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/>
    </xf>
    <xf numFmtId="0" fontId="0" fillId="7" borderId="3" xfId="0" applyFill="1" applyBorder="1"/>
    <xf numFmtId="0" fontId="0" fillId="7" borderId="3" xfId="0" applyFill="1" applyBorder="1" applyAlignment="1">
      <alignment horizontal="center" vertical="center"/>
    </xf>
    <xf numFmtId="0" fontId="7" fillId="14" borderId="3" xfId="0" applyFont="1" applyFill="1" applyBorder="1" applyAlignment="1">
      <alignment horizontal="center" vertical="center"/>
    </xf>
    <xf numFmtId="0" fontId="5" fillId="14" borderId="3" xfId="0" applyFont="1" applyFill="1" applyBorder="1" applyAlignment="1">
      <alignment vertical="center"/>
    </xf>
    <xf numFmtId="0" fontId="5" fillId="14" borderId="1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0" fillId="7" borderId="3" xfId="0" applyFill="1" applyBorder="1"/>
    <xf numFmtId="166" fontId="5" fillId="13" borderId="3" xfId="1" applyNumberFormat="1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8" fillId="0" borderId="3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5" fillId="7" borderId="3" xfId="0" applyFont="1" applyFill="1" applyBorder="1"/>
    <xf numFmtId="0" fontId="5" fillId="7" borderId="9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wrapText="1"/>
    </xf>
    <xf numFmtId="0" fontId="5" fillId="7" borderId="10" xfId="0" applyFont="1" applyFill="1" applyBorder="1" applyAlignment="1">
      <alignment horizontal="center" wrapText="1"/>
    </xf>
    <xf numFmtId="0" fontId="7" fillId="7" borderId="9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3" fillId="8" borderId="3" xfId="0" applyFont="1" applyFill="1" applyBorder="1" applyAlignment="1">
      <alignment horizontal="center" vertical="center" wrapText="1"/>
    </xf>
    <xf numFmtId="0" fontId="0" fillId="7" borderId="3" xfId="0" applyFill="1" applyBorder="1"/>
    <xf numFmtId="0" fontId="0" fillId="7" borderId="3" xfId="0" applyFill="1" applyBorder="1" applyAlignment="1">
      <alignment horizontal="center" vertical="center"/>
    </xf>
    <xf numFmtId="0" fontId="5" fillId="8" borderId="15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8" fillId="3" borderId="9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3" borderId="3" xfId="0" applyFont="1" applyFill="1" applyBorder="1"/>
    <xf numFmtId="0" fontId="8" fillId="10" borderId="3" xfId="0" applyFont="1" applyFill="1" applyBorder="1" applyAlignment="1">
      <alignment horizontal="center" vertical="center" wrapText="1"/>
    </xf>
    <xf numFmtId="0" fontId="5" fillId="7" borderId="11" xfId="0" applyFont="1" applyFill="1" applyBorder="1"/>
    <xf numFmtId="0" fontId="5" fillId="0" borderId="11" xfId="0" applyFont="1" applyBorder="1"/>
    <xf numFmtId="0" fontId="5" fillId="0" borderId="17" xfId="0" applyFont="1" applyBorder="1" applyAlignment="1">
      <alignment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8"/>
  <sheetViews>
    <sheetView topLeftCell="A7" zoomScale="55" zoomScaleNormal="55" workbookViewId="0">
      <selection activeCell="I74" sqref="I74"/>
    </sheetView>
  </sheetViews>
  <sheetFormatPr defaultRowHeight="12.75"/>
  <cols>
    <col min="1" max="1" width="56.5703125" bestFit="1" customWidth="1"/>
    <col min="2" max="2" width="17.85546875" bestFit="1" customWidth="1"/>
    <col min="3" max="3" width="18" bestFit="1" customWidth="1"/>
    <col min="4" max="4" width="30.85546875" bestFit="1" customWidth="1"/>
    <col min="5" max="5" width="41" customWidth="1"/>
    <col min="7" max="7" width="16.42578125" customWidth="1"/>
    <col min="8" max="8" width="17.7109375" bestFit="1" customWidth="1"/>
    <col min="9" max="9" width="11.5703125" bestFit="1" customWidth="1"/>
    <col min="10" max="10" width="11.140625" bestFit="1" customWidth="1"/>
    <col min="11" max="11" width="13.42578125" bestFit="1" customWidth="1"/>
    <col min="12" max="12" width="11.85546875" bestFit="1" customWidth="1"/>
    <col min="13" max="13" width="13.140625" bestFit="1" customWidth="1"/>
    <col min="14" max="14" width="16.28515625" bestFit="1" customWidth="1"/>
    <col min="15" max="16" width="11.85546875" bestFit="1" customWidth="1"/>
    <col min="17" max="17" width="13.140625" bestFit="1" customWidth="1"/>
  </cols>
  <sheetData>
    <row r="1" spans="1:17" ht="15.75">
      <c r="A1" s="303" t="s">
        <v>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 t="s">
        <v>2</v>
      </c>
      <c r="P1" s="298"/>
      <c r="Q1" s="278">
        <v>42005</v>
      </c>
    </row>
    <row r="2" spans="1:17" ht="15.75">
      <c r="A2" s="298" t="s">
        <v>4</v>
      </c>
      <c r="B2" s="298" t="s">
        <v>6</v>
      </c>
      <c r="C2" s="298" t="s">
        <v>8</v>
      </c>
      <c r="D2" s="298" t="s">
        <v>9</v>
      </c>
      <c r="E2" s="298" t="s">
        <v>12</v>
      </c>
      <c r="F2" s="299" t="s">
        <v>15</v>
      </c>
      <c r="G2" s="298"/>
      <c r="H2" s="298"/>
      <c r="I2" s="298"/>
      <c r="J2" s="298"/>
      <c r="K2" s="300" t="s">
        <v>16</v>
      </c>
      <c r="L2" s="298"/>
      <c r="M2" s="298"/>
      <c r="N2" s="300" t="s">
        <v>17</v>
      </c>
      <c r="O2" s="298"/>
      <c r="P2" s="298"/>
      <c r="Q2" s="275" t="s">
        <v>18</v>
      </c>
    </row>
    <row r="3" spans="1:17">
      <c r="A3" s="298"/>
      <c r="B3" s="298"/>
      <c r="C3" s="298"/>
      <c r="D3" s="298"/>
      <c r="E3" s="298"/>
      <c r="F3" s="301" t="s">
        <v>19</v>
      </c>
      <c r="G3" s="302"/>
      <c r="H3" s="301" t="s">
        <v>22</v>
      </c>
      <c r="I3" s="301" t="s">
        <v>28</v>
      </c>
      <c r="J3" s="301" t="s">
        <v>18</v>
      </c>
      <c r="K3" s="300" t="s">
        <v>30</v>
      </c>
      <c r="L3" s="300" t="s">
        <v>28</v>
      </c>
      <c r="M3" s="300" t="s">
        <v>18</v>
      </c>
      <c r="N3" s="300" t="s">
        <v>30</v>
      </c>
      <c r="O3" s="300" t="s">
        <v>28</v>
      </c>
      <c r="P3" s="300" t="s">
        <v>18</v>
      </c>
      <c r="Q3" s="300" t="s">
        <v>28</v>
      </c>
    </row>
    <row r="4" spans="1:17">
      <c r="A4" s="298"/>
      <c r="B4" s="298"/>
      <c r="C4" s="298"/>
      <c r="D4" s="298"/>
      <c r="E4" s="298"/>
      <c r="F4" s="302"/>
      <c r="G4" s="302"/>
      <c r="H4" s="302"/>
      <c r="I4" s="302"/>
      <c r="J4" s="302"/>
      <c r="K4" s="298"/>
      <c r="L4" s="298"/>
      <c r="M4" s="298"/>
      <c r="N4" s="298"/>
      <c r="O4" s="298"/>
      <c r="P4" s="298"/>
      <c r="Q4" s="298"/>
    </row>
    <row r="5" spans="1:17" ht="168" customHeight="1">
      <c r="A5" s="274" t="s">
        <v>697</v>
      </c>
      <c r="B5" s="274" t="s">
        <v>698</v>
      </c>
      <c r="C5" s="274" t="s">
        <v>69</v>
      </c>
      <c r="D5" s="274" t="s">
        <v>699</v>
      </c>
      <c r="E5" s="274" t="s">
        <v>700</v>
      </c>
      <c r="F5" s="304" t="s">
        <v>701</v>
      </c>
      <c r="G5" s="304"/>
      <c r="H5" s="29"/>
      <c r="I5" s="22"/>
      <c r="J5" s="22">
        <f t="shared" ref="J5:J10" si="0">H5*I5</f>
        <v>0</v>
      </c>
      <c r="K5" s="25">
        <v>2</v>
      </c>
      <c r="L5" s="17">
        <v>54.01</v>
      </c>
      <c r="M5" s="17">
        <f t="shared" ref="M5:M10" si="1">K5*L5</f>
        <v>108.02</v>
      </c>
      <c r="N5" s="25">
        <v>1</v>
      </c>
      <c r="O5" s="17">
        <v>17.52</v>
      </c>
      <c r="P5" s="17">
        <f t="shared" ref="P5:P10" si="2">N5*O5</f>
        <v>17.52</v>
      </c>
      <c r="Q5" s="17">
        <f>J5+M5+P5</f>
        <v>125.53999999999999</v>
      </c>
    </row>
    <row r="6" spans="1:17" ht="220.5" customHeight="1">
      <c r="A6" s="274" t="s">
        <v>703</v>
      </c>
      <c r="B6" s="274" t="s">
        <v>704</v>
      </c>
      <c r="C6" s="274" t="s">
        <v>705</v>
      </c>
      <c r="D6" s="274" t="s">
        <v>702</v>
      </c>
      <c r="E6" s="274" t="s">
        <v>700</v>
      </c>
      <c r="F6" s="304" t="s">
        <v>701</v>
      </c>
      <c r="G6" s="304"/>
      <c r="H6" s="276"/>
      <c r="I6" s="22"/>
      <c r="J6" s="22">
        <f t="shared" si="0"/>
        <v>0</v>
      </c>
      <c r="K6" s="25">
        <v>2</v>
      </c>
      <c r="L6" s="17">
        <v>54.01</v>
      </c>
      <c r="M6" s="17">
        <f t="shared" si="1"/>
        <v>108.02</v>
      </c>
      <c r="N6" s="25">
        <v>1</v>
      </c>
      <c r="O6" s="17">
        <v>17.52</v>
      </c>
      <c r="P6" s="17">
        <f t="shared" si="2"/>
        <v>17.52</v>
      </c>
      <c r="Q6" s="17">
        <f>J6+M6+P6</f>
        <v>125.53999999999999</v>
      </c>
    </row>
    <row r="7" spans="1:17" ht="39.75" customHeight="1">
      <c r="A7" s="274" t="s">
        <v>706</v>
      </c>
      <c r="B7" s="274" t="s">
        <v>88</v>
      </c>
      <c r="C7" s="274" t="s">
        <v>94</v>
      </c>
      <c r="D7" s="274"/>
      <c r="E7" s="274" t="s">
        <v>707</v>
      </c>
      <c r="F7" s="304" t="s">
        <v>708</v>
      </c>
      <c r="G7" s="304"/>
      <c r="H7" s="276"/>
      <c r="I7" s="22"/>
      <c r="J7" s="22">
        <f t="shared" si="0"/>
        <v>0</v>
      </c>
      <c r="K7" s="42">
        <v>1</v>
      </c>
      <c r="L7" s="17">
        <v>54.01</v>
      </c>
      <c r="M7" s="17">
        <f t="shared" si="1"/>
        <v>54.01</v>
      </c>
      <c r="N7" s="42">
        <v>1</v>
      </c>
      <c r="O7" s="17">
        <v>17.52</v>
      </c>
      <c r="P7" s="17">
        <f t="shared" si="2"/>
        <v>17.52</v>
      </c>
      <c r="Q7" s="17">
        <f>M7+P7</f>
        <v>71.53</v>
      </c>
    </row>
    <row r="8" spans="1:17" ht="30">
      <c r="A8" s="274" t="s">
        <v>709</v>
      </c>
      <c r="B8" s="274" t="s">
        <v>710</v>
      </c>
      <c r="C8" s="274" t="s">
        <v>711</v>
      </c>
      <c r="D8" s="274" t="s">
        <v>712</v>
      </c>
      <c r="E8" s="274" t="s">
        <v>755</v>
      </c>
      <c r="F8" s="304" t="s">
        <v>512</v>
      </c>
      <c r="G8" s="304"/>
      <c r="H8" s="276"/>
      <c r="I8" s="22"/>
      <c r="J8" s="22">
        <f t="shared" si="0"/>
        <v>0</v>
      </c>
      <c r="K8" s="25">
        <v>2</v>
      </c>
      <c r="L8" s="17">
        <v>54.01</v>
      </c>
      <c r="M8" s="17">
        <f t="shared" si="1"/>
        <v>108.02</v>
      </c>
      <c r="N8" s="25">
        <v>1</v>
      </c>
      <c r="O8" s="17">
        <v>17.52</v>
      </c>
      <c r="P8" s="17">
        <f t="shared" si="2"/>
        <v>17.52</v>
      </c>
      <c r="Q8" s="17">
        <f t="shared" ref="Q8:Q48" si="3">J8+M8+P8</f>
        <v>125.53999999999999</v>
      </c>
    </row>
    <row r="9" spans="1:17" ht="33" customHeight="1">
      <c r="A9" s="274" t="s">
        <v>713</v>
      </c>
      <c r="B9" s="274" t="s">
        <v>97</v>
      </c>
      <c r="C9" s="274" t="s">
        <v>140</v>
      </c>
      <c r="D9" s="274" t="s">
        <v>714</v>
      </c>
      <c r="E9" s="274" t="s">
        <v>715</v>
      </c>
      <c r="F9" s="304" t="s">
        <v>716</v>
      </c>
      <c r="G9" s="304"/>
      <c r="H9" s="276"/>
      <c r="I9" s="22"/>
      <c r="J9" s="22">
        <f t="shared" si="0"/>
        <v>0</v>
      </c>
      <c r="K9" s="42"/>
      <c r="L9" s="17"/>
      <c r="M9" s="17">
        <f t="shared" si="1"/>
        <v>0</v>
      </c>
      <c r="N9" s="42">
        <v>1</v>
      </c>
      <c r="O9" s="17">
        <v>17.52</v>
      </c>
      <c r="P9" s="17">
        <f t="shared" si="2"/>
        <v>17.52</v>
      </c>
      <c r="Q9" s="17">
        <f t="shared" si="3"/>
        <v>17.52</v>
      </c>
    </row>
    <row r="10" spans="1:17" ht="31.5" customHeight="1">
      <c r="A10" s="274" t="s">
        <v>717</v>
      </c>
      <c r="B10" s="274" t="s">
        <v>92</v>
      </c>
      <c r="C10" s="274" t="s">
        <v>93</v>
      </c>
      <c r="D10" s="274" t="s">
        <v>513</v>
      </c>
      <c r="E10" s="274" t="s">
        <v>715</v>
      </c>
      <c r="F10" s="304" t="s">
        <v>716</v>
      </c>
      <c r="G10" s="304"/>
      <c r="H10" s="276"/>
      <c r="I10" s="22"/>
      <c r="J10" s="22">
        <f t="shared" si="0"/>
        <v>0</v>
      </c>
      <c r="K10" s="42"/>
      <c r="L10" s="17"/>
      <c r="M10" s="17">
        <f t="shared" si="1"/>
        <v>0</v>
      </c>
      <c r="N10" s="42">
        <v>1</v>
      </c>
      <c r="O10" s="17">
        <v>17.52</v>
      </c>
      <c r="P10" s="17">
        <f t="shared" si="2"/>
        <v>17.52</v>
      </c>
      <c r="Q10" s="17">
        <f t="shared" si="3"/>
        <v>17.52</v>
      </c>
    </row>
    <row r="11" spans="1:17" ht="45">
      <c r="A11" s="274" t="s">
        <v>665</v>
      </c>
      <c r="B11" s="274" t="s">
        <v>217</v>
      </c>
      <c r="C11" s="274" t="s">
        <v>84</v>
      </c>
      <c r="D11" s="274" t="s">
        <v>712</v>
      </c>
      <c r="E11" s="274" t="s">
        <v>718</v>
      </c>
      <c r="F11" s="304" t="s">
        <v>719</v>
      </c>
      <c r="G11" s="304"/>
      <c r="H11" s="276"/>
      <c r="I11" s="22"/>
      <c r="J11" s="22">
        <f t="shared" ref="J11:J48" si="4">H11*I11</f>
        <v>0</v>
      </c>
      <c r="K11" s="42"/>
      <c r="L11" s="17"/>
      <c r="M11" s="17">
        <f t="shared" ref="M11:M48" si="5">K11*L11</f>
        <v>0</v>
      </c>
      <c r="N11" s="42">
        <v>1</v>
      </c>
      <c r="O11" s="17">
        <v>17.52</v>
      </c>
      <c r="P11" s="17">
        <f t="shared" ref="P11:P48" si="6">N11*O11</f>
        <v>17.52</v>
      </c>
      <c r="Q11" s="17">
        <f t="shared" si="3"/>
        <v>17.52</v>
      </c>
    </row>
    <row r="12" spans="1:17" ht="45">
      <c r="A12" s="274" t="s">
        <v>720</v>
      </c>
      <c r="B12" s="274" t="s">
        <v>281</v>
      </c>
      <c r="C12" s="274" t="s">
        <v>280</v>
      </c>
      <c r="D12" s="274" t="s">
        <v>712</v>
      </c>
      <c r="E12" s="274" t="s">
        <v>718</v>
      </c>
      <c r="F12" s="304" t="s">
        <v>719</v>
      </c>
      <c r="G12" s="304"/>
      <c r="H12" s="277"/>
      <c r="I12" s="22"/>
      <c r="J12" s="22">
        <f t="shared" si="4"/>
        <v>0</v>
      </c>
      <c r="K12" s="42"/>
      <c r="L12" s="17"/>
      <c r="M12" s="17">
        <f t="shared" si="5"/>
        <v>0</v>
      </c>
      <c r="N12" s="42">
        <v>1</v>
      </c>
      <c r="O12" s="17">
        <v>17.52</v>
      </c>
      <c r="P12" s="17">
        <f t="shared" si="6"/>
        <v>17.52</v>
      </c>
      <c r="Q12" s="17">
        <f t="shared" si="3"/>
        <v>17.52</v>
      </c>
    </row>
    <row r="13" spans="1:17" ht="60">
      <c r="A13" s="274" t="s">
        <v>720</v>
      </c>
      <c r="B13" s="274" t="s">
        <v>281</v>
      </c>
      <c r="C13" s="274" t="s">
        <v>280</v>
      </c>
      <c r="D13" s="274" t="s">
        <v>728</v>
      </c>
      <c r="E13" s="274" t="s">
        <v>721</v>
      </c>
      <c r="F13" s="304" t="s">
        <v>722</v>
      </c>
      <c r="G13" s="304"/>
      <c r="H13" s="277"/>
      <c r="I13" s="22"/>
      <c r="J13" s="22">
        <f t="shared" si="4"/>
        <v>0</v>
      </c>
      <c r="K13" s="42"/>
      <c r="L13" s="17"/>
      <c r="M13" s="17">
        <f t="shared" si="5"/>
        <v>0</v>
      </c>
      <c r="N13" s="42">
        <v>1</v>
      </c>
      <c r="O13" s="17">
        <v>17.52</v>
      </c>
      <c r="P13" s="17">
        <f t="shared" si="6"/>
        <v>17.52</v>
      </c>
      <c r="Q13" s="17">
        <f t="shared" si="3"/>
        <v>17.52</v>
      </c>
    </row>
    <row r="14" spans="1:17" ht="60">
      <c r="A14" s="274" t="s">
        <v>496</v>
      </c>
      <c r="B14" s="274" t="s">
        <v>80</v>
      </c>
      <c r="C14" s="274" t="s">
        <v>81</v>
      </c>
      <c r="D14" s="274" t="s">
        <v>723</v>
      </c>
      <c r="E14" s="274" t="s">
        <v>721</v>
      </c>
      <c r="F14" s="304" t="s">
        <v>722</v>
      </c>
      <c r="G14" s="304"/>
      <c r="H14" s="277"/>
      <c r="I14" s="22"/>
      <c r="J14" s="22">
        <f t="shared" si="4"/>
        <v>0</v>
      </c>
      <c r="K14" s="42"/>
      <c r="L14" s="17"/>
      <c r="M14" s="17">
        <f t="shared" si="5"/>
        <v>0</v>
      </c>
      <c r="N14" s="42">
        <v>1</v>
      </c>
      <c r="O14" s="17">
        <v>17.52</v>
      </c>
      <c r="P14" s="17">
        <f t="shared" si="6"/>
        <v>17.52</v>
      </c>
      <c r="Q14" s="17">
        <f t="shared" si="3"/>
        <v>17.52</v>
      </c>
    </row>
    <row r="15" spans="1:17" ht="45">
      <c r="A15" s="274" t="s">
        <v>665</v>
      </c>
      <c r="B15" s="274" t="s">
        <v>217</v>
      </c>
      <c r="C15" s="274" t="s">
        <v>84</v>
      </c>
      <c r="D15" s="274" t="s">
        <v>728</v>
      </c>
      <c r="E15" s="274" t="s">
        <v>725</v>
      </c>
      <c r="F15" s="304" t="s">
        <v>724</v>
      </c>
      <c r="G15" s="304"/>
      <c r="H15" s="277"/>
      <c r="I15" s="22"/>
      <c r="J15" s="22">
        <f t="shared" si="4"/>
        <v>0</v>
      </c>
      <c r="K15" s="42">
        <v>1</v>
      </c>
      <c r="L15" s="17">
        <v>54.01</v>
      </c>
      <c r="M15" s="17">
        <f t="shared" si="5"/>
        <v>54.01</v>
      </c>
      <c r="N15" s="42">
        <v>1</v>
      </c>
      <c r="O15" s="17">
        <v>17.52</v>
      </c>
      <c r="P15" s="17">
        <f t="shared" si="6"/>
        <v>17.52</v>
      </c>
      <c r="Q15" s="17">
        <f t="shared" si="3"/>
        <v>71.53</v>
      </c>
    </row>
    <row r="16" spans="1:17" ht="45" customHeight="1">
      <c r="A16" s="274" t="s">
        <v>720</v>
      </c>
      <c r="B16" s="274" t="s">
        <v>281</v>
      </c>
      <c r="C16" s="274" t="s">
        <v>280</v>
      </c>
      <c r="D16" s="274" t="s">
        <v>728</v>
      </c>
      <c r="E16" s="274" t="s">
        <v>726</v>
      </c>
      <c r="F16" s="304" t="s">
        <v>724</v>
      </c>
      <c r="G16" s="304"/>
      <c r="H16" s="277"/>
      <c r="I16" s="22"/>
      <c r="J16" s="22">
        <f t="shared" si="4"/>
        <v>0</v>
      </c>
      <c r="K16" s="42">
        <v>1</v>
      </c>
      <c r="L16" s="17">
        <v>54.01</v>
      </c>
      <c r="M16" s="17">
        <f t="shared" si="5"/>
        <v>54.01</v>
      </c>
      <c r="N16" s="42">
        <v>1</v>
      </c>
      <c r="O16" s="17">
        <v>17.52</v>
      </c>
      <c r="P16" s="17">
        <f t="shared" si="6"/>
        <v>17.52</v>
      </c>
      <c r="Q16" s="17">
        <f t="shared" si="3"/>
        <v>71.53</v>
      </c>
    </row>
    <row r="17" spans="1:17" ht="35.25" customHeight="1">
      <c r="A17" s="274" t="s">
        <v>727</v>
      </c>
      <c r="B17" s="274" t="s">
        <v>550</v>
      </c>
      <c r="C17" s="274" t="s">
        <v>551</v>
      </c>
      <c r="D17" s="274" t="s">
        <v>729</v>
      </c>
      <c r="E17" s="274" t="s">
        <v>715</v>
      </c>
      <c r="F17" s="304" t="s">
        <v>730</v>
      </c>
      <c r="G17" s="304"/>
      <c r="H17" s="276"/>
      <c r="I17" s="22"/>
      <c r="J17" s="22">
        <f t="shared" si="4"/>
        <v>0</v>
      </c>
      <c r="K17" s="42"/>
      <c r="L17" s="17"/>
      <c r="M17" s="17">
        <f t="shared" si="5"/>
        <v>0</v>
      </c>
      <c r="N17" s="42">
        <v>1</v>
      </c>
      <c r="O17" s="17">
        <v>17.52</v>
      </c>
      <c r="P17" s="17">
        <f t="shared" si="6"/>
        <v>17.52</v>
      </c>
      <c r="Q17" s="17">
        <f t="shared" si="3"/>
        <v>17.52</v>
      </c>
    </row>
    <row r="18" spans="1:17" ht="48" customHeight="1">
      <c r="A18" s="274" t="s">
        <v>717</v>
      </c>
      <c r="B18" s="274" t="s">
        <v>92</v>
      </c>
      <c r="C18" s="274" t="s">
        <v>93</v>
      </c>
      <c r="D18" s="274" t="s">
        <v>513</v>
      </c>
      <c r="E18" s="274" t="s">
        <v>715</v>
      </c>
      <c r="F18" s="304" t="s">
        <v>730</v>
      </c>
      <c r="G18" s="304"/>
      <c r="H18" s="277"/>
      <c r="I18" s="22"/>
      <c r="J18" s="22">
        <f t="shared" si="4"/>
        <v>0</v>
      </c>
      <c r="K18" s="42"/>
      <c r="L18" s="17"/>
      <c r="M18" s="17">
        <f t="shared" si="5"/>
        <v>0</v>
      </c>
      <c r="N18" s="42">
        <v>1</v>
      </c>
      <c r="O18" s="17">
        <v>17.52</v>
      </c>
      <c r="P18" s="17">
        <f t="shared" si="6"/>
        <v>17.52</v>
      </c>
      <c r="Q18" s="17">
        <f t="shared" si="3"/>
        <v>17.52</v>
      </c>
    </row>
    <row r="19" spans="1:17" ht="30" customHeight="1">
      <c r="A19" s="274" t="s">
        <v>727</v>
      </c>
      <c r="B19" s="274" t="s">
        <v>550</v>
      </c>
      <c r="C19" s="274" t="s">
        <v>551</v>
      </c>
      <c r="D19" s="274" t="s">
        <v>729</v>
      </c>
      <c r="E19" s="274" t="s">
        <v>715</v>
      </c>
      <c r="F19" s="304" t="s">
        <v>731</v>
      </c>
      <c r="G19" s="304"/>
      <c r="H19" s="277"/>
      <c r="I19" s="22"/>
      <c r="J19" s="22">
        <f t="shared" si="4"/>
        <v>0</v>
      </c>
      <c r="K19" s="42"/>
      <c r="L19" s="17"/>
      <c r="M19" s="17">
        <f t="shared" si="5"/>
        <v>0</v>
      </c>
      <c r="N19" s="42">
        <v>1</v>
      </c>
      <c r="O19" s="17">
        <v>17.52</v>
      </c>
      <c r="P19" s="17">
        <f t="shared" si="6"/>
        <v>17.52</v>
      </c>
      <c r="Q19" s="17">
        <f t="shared" si="3"/>
        <v>17.52</v>
      </c>
    </row>
    <row r="20" spans="1:17" ht="33" customHeight="1">
      <c r="A20" s="274" t="s">
        <v>717</v>
      </c>
      <c r="B20" s="274" t="s">
        <v>92</v>
      </c>
      <c r="C20" s="274" t="s">
        <v>93</v>
      </c>
      <c r="D20" s="274" t="s">
        <v>513</v>
      </c>
      <c r="E20" s="274" t="s">
        <v>715</v>
      </c>
      <c r="F20" s="304" t="s">
        <v>731</v>
      </c>
      <c r="G20" s="304"/>
      <c r="H20" s="277"/>
      <c r="I20" s="22"/>
      <c r="J20" s="22">
        <f t="shared" si="4"/>
        <v>0</v>
      </c>
      <c r="K20" s="42"/>
      <c r="L20" s="17"/>
      <c r="M20" s="17">
        <f t="shared" si="5"/>
        <v>0</v>
      </c>
      <c r="N20" s="42">
        <v>1</v>
      </c>
      <c r="O20" s="17">
        <v>17.52</v>
      </c>
      <c r="P20" s="17">
        <f t="shared" si="6"/>
        <v>17.52</v>
      </c>
      <c r="Q20" s="17">
        <f t="shared" si="3"/>
        <v>17.52</v>
      </c>
    </row>
    <row r="21" spans="1:17" ht="45">
      <c r="A21" s="274" t="s">
        <v>739</v>
      </c>
      <c r="B21" s="274" t="s">
        <v>740</v>
      </c>
      <c r="C21" s="274" t="s">
        <v>198</v>
      </c>
      <c r="D21" s="274" t="s">
        <v>666</v>
      </c>
      <c r="E21" s="274" t="s">
        <v>753</v>
      </c>
      <c r="F21" s="304" t="s">
        <v>448</v>
      </c>
      <c r="G21" s="304"/>
      <c r="H21" s="276"/>
      <c r="I21" s="22"/>
      <c r="J21" s="22">
        <f t="shared" si="4"/>
        <v>0</v>
      </c>
      <c r="K21" s="42"/>
      <c r="L21" s="17"/>
      <c r="M21" s="17">
        <f t="shared" si="5"/>
        <v>0</v>
      </c>
      <c r="N21" s="42">
        <v>1</v>
      </c>
      <c r="O21" s="17">
        <v>17.52</v>
      </c>
      <c r="P21" s="17">
        <f t="shared" si="6"/>
        <v>17.52</v>
      </c>
      <c r="Q21" s="17">
        <f t="shared" si="3"/>
        <v>17.52</v>
      </c>
    </row>
    <row r="22" spans="1:17" ht="65.25" customHeight="1">
      <c r="A22" s="274" t="s">
        <v>473</v>
      </c>
      <c r="B22" s="274" t="s">
        <v>176</v>
      </c>
      <c r="C22" s="274" t="s">
        <v>177</v>
      </c>
      <c r="D22" s="274" t="s">
        <v>732</v>
      </c>
      <c r="E22" s="274" t="s">
        <v>754</v>
      </c>
      <c r="F22" s="304" t="s">
        <v>448</v>
      </c>
      <c r="G22" s="304"/>
      <c r="H22" s="277"/>
      <c r="I22" s="22"/>
      <c r="J22" s="22">
        <f t="shared" si="4"/>
        <v>0</v>
      </c>
      <c r="K22" s="42"/>
      <c r="L22" s="17"/>
      <c r="M22" s="17">
        <f t="shared" si="5"/>
        <v>0</v>
      </c>
      <c r="N22" s="42">
        <v>1</v>
      </c>
      <c r="O22" s="17">
        <v>17.52</v>
      </c>
      <c r="P22" s="17">
        <f t="shared" si="6"/>
        <v>17.52</v>
      </c>
      <c r="Q22" s="17">
        <f t="shared" si="3"/>
        <v>17.52</v>
      </c>
    </row>
    <row r="23" spans="1:17" ht="45">
      <c r="A23" s="274" t="s">
        <v>733</v>
      </c>
      <c r="B23" s="274" t="s">
        <v>734</v>
      </c>
      <c r="C23" s="274" t="s">
        <v>735</v>
      </c>
      <c r="D23" s="274" t="s">
        <v>736</v>
      </c>
      <c r="E23" s="274" t="s">
        <v>754</v>
      </c>
      <c r="F23" s="304" t="s">
        <v>448</v>
      </c>
      <c r="G23" s="304"/>
      <c r="H23" s="277"/>
      <c r="I23" s="22"/>
      <c r="J23" s="22">
        <f t="shared" si="4"/>
        <v>0</v>
      </c>
      <c r="K23" s="42"/>
      <c r="L23" s="17"/>
      <c r="M23" s="17">
        <f t="shared" si="5"/>
        <v>0</v>
      </c>
      <c r="N23" s="42">
        <v>1</v>
      </c>
      <c r="O23" s="17">
        <v>17.52</v>
      </c>
      <c r="P23" s="17">
        <f t="shared" si="6"/>
        <v>17.52</v>
      </c>
      <c r="Q23" s="17">
        <f t="shared" si="3"/>
        <v>17.52</v>
      </c>
    </row>
    <row r="24" spans="1:17" ht="45">
      <c r="A24" s="274" t="s">
        <v>738</v>
      </c>
      <c r="B24" s="274" t="s">
        <v>241</v>
      </c>
      <c r="C24" s="274" t="s">
        <v>242</v>
      </c>
      <c r="D24" s="274" t="s">
        <v>737</v>
      </c>
      <c r="E24" s="274" t="s">
        <v>753</v>
      </c>
      <c r="F24" s="304" t="s">
        <v>448</v>
      </c>
      <c r="G24" s="304"/>
      <c r="H24" s="277"/>
      <c r="I24" s="22"/>
      <c r="J24" s="22">
        <f t="shared" si="4"/>
        <v>0</v>
      </c>
      <c r="K24" s="42"/>
      <c r="L24" s="17"/>
      <c r="M24" s="17">
        <f t="shared" si="5"/>
        <v>0</v>
      </c>
      <c r="N24" s="42">
        <v>1</v>
      </c>
      <c r="O24" s="17">
        <v>17.52</v>
      </c>
      <c r="P24" s="17">
        <f t="shared" si="6"/>
        <v>17.52</v>
      </c>
      <c r="Q24" s="17">
        <f t="shared" si="3"/>
        <v>17.52</v>
      </c>
    </row>
    <row r="25" spans="1:17" ht="45">
      <c r="A25" s="274" t="s">
        <v>738</v>
      </c>
      <c r="B25" s="274" t="s">
        <v>241</v>
      </c>
      <c r="C25" s="274" t="s">
        <v>242</v>
      </c>
      <c r="D25" s="274" t="s">
        <v>737</v>
      </c>
      <c r="E25" s="274" t="s">
        <v>754</v>
      </c>
      <c r="F25" s="304" t="s">
        <v>448</v>
      </c>
      <c r="G25" s="304"/>
      <c r="H25" s="277"/>
      <c r="I25" s="22"/>
      <c r="J25" s="22">
        <f t="shared" si="4"/>
        <v>0</v>
      </c>
      <c r="K25" s="42"/>
      <c r="L25" s="17"/>
      <c r="M25" s="17">
        <f t="shared" si="5"/>
        <v>0</v>
      </c>
      <c r="N25" s="42">
        <v>1</v>
      </c>
      <c r="O25" s="17">
        <v>17.52</v>
      </c>
      <c r="P25" s="17">
        <f t="shared" si="6"/>
        <v>17.52</v>
      </c>
      <c r="Q25" s="17">
        <f t="shared" si="3"/>
        <v>17.52</v>
      </c>
    </row>
    <row r="26" spans="1:17" ht="45">
      <c r="A26" s="274" t="s">
        <v>739</v>
      </c>
      <c r="B26" s="274" t="s">
        <v>740</v>
      </c>
      <c r="C26" s="274" t="s">
        <v>198</v>
      </c>
      <c r="D26" s="274" t="s">
        <v>666</v>
      </c>
      <c r="E26" s="274" t="s">
        <v>753</v>
      </c>
      <c r="F26" s="304" t="s">
        <v>448</v>
      </c>
      <c r="G26" s="304"/>
      <c r="H26" s="277"/>
      <c r="I26" s="22"/>
      <c r="J26" s="22">
        <f t="shared" si="4"/>
        <v>0</v>
      </c>
      <c r="K26" s="42"/>
      <c r="L26" s="17"/>
      <c r="M26" s="17">
        <f t="shared" si="5"/>
        <v>0</v>
      </c>
      <c r="N26" s="42">
        <v>1</v>
      </c>
      <c r="O26" s="17">
        <v>17.52</v>
      </c>
      <c r="P26" s="17">
        <f t="shared" si="6"/>
        <v>17.52</v>
      </c>
      <c r="Q26" s="17">
        <f t="shared" si="3"/>
        <v>17.52</v>
      </c>
    </row>
    <row r="27" spans="1:17" ht="57" customHeight="1">
      <c r="A27" s="274" t="s">
        <v>483</v>
      </c>
      <c r="B27" s="274" t="s">
        <v>741</v>
      </c>
      <c r="C27" s="274" t="s">
        <v>172</v>
      </c>
      <c r="D27" s="274" t="s">
        <v>552</v>
      </c>
      <c r="E27" s="274" t="s">
        <v>753</v>
      </c>
      <c r="F27" s="304" t="s">
        <v>448</v>
      </c>
      <c r="G27" s="304"/>
      <c r="H27" s="277"/>
      <c r="I27" s="22"/>
      <c r="J27" s="22">
        <f t="shared" si="4"/>
        <v>0</v>
      </c>
      <c r="K27" s="42"/>
      <c r="L27" s="17"/>
      <c r="M27" s="17">
        <f t="shared" si="5"/>
        <v>0</v>
      </c>
      <c r="N27" s="42">
        <v>1</v>
      </c>
      <c r="O27" s="17">
        <v>17.52</v>
      </c>
      <c r="P27" s="17">
        <f t="shared" si="6"/>
        <v>17.52</v>
      </c>
      <c r="Q27" s="17">
        <f t="shared" si="3"/>
        <v>17.52</v>
      </c>
    </row>
    <row r="28" spans="1:17" ht="45">
      <c r="A28" s="274" t="s">
        <v>473</v>
      </c>
      <c r="B28" s="274" t="s">
        <v>176</v>
      </c>
      <c r="C28" s="274" t="s">
        <v>177</v>
      </c>
      <c r="D28" s="274" t="s">
        <v>732</v>
      </c>
      <c r="E28" s="274" t="s">
        <v>742</v>
      </c>
      <c r="F28" s="304" t="s">
        <v>448</v>
      </c>
      <c r="G28" s="304"/>
      <c r="H28" s="277"/>
      <c r="I28" s="22"/>
      <c r="J28" s="22">
        <f t="shared" si="4"/>
        <v>0</v>
      </c>
      <c r="K28" s="42"/>
      <c r="L28" s="17"/>
      <c r="M28" s="17">
        <f t="shared" si="5"/>
        <v>0</v>
      </c>
      <c r="N28" s="42">
        <v>1</v>
      </c>
      <c r="O28" s="17">
        <v>17.52</v>
      </c>
      <c r="P28" s="17">
        <f t="shared" si="6"/>
        <v>17.52</v>
      </c>
      <c r="Q28" s="17">
        <f t="shared" si="3"/>
        <v>17.52</v>
      </c>
    </row>
    <row r="29" spans="1:17" ht="30">
      <c r="A29" s="274" t="s">
        <v>738</v>
      </c>
      <c r="B29" s="274" t="s">
        <v>241</v>
      </c>
      <c r="C29" s="274" t="s">
        <v>242</v>
      </c>
      <c r="D29" s="274" t="s">
        <v>737</v>
      </c>
      <c r="E29" s="274" t="s">
        <v>742</v>
      </c>
      <c r="F29" s="304" t="s">
        <v>448</v>
      </c>
      <c r="G29" s="304"/>
      <c r="H29" s="277"/>
      <c r="I29" s="22"/>
      <c r="J29" s="22">
        <f t="shared" si="4"/>
        <v>0</v>
      </c>
      <c r="K29" s="42"/>
      <c r="L29" s="17"/>
      <c r="M29" s="17">
        <f t="shared" si="5"/>
        <v>0</v>
      </c>
      <c r="N29" s="42">
        <v>1</v>
      </c>
      <c r="O29" s="17">
        <v>17.52</v>
      </c>
      <c r="P29" s="17">
        <f t="shared" si="6"/>
        <v>17.52</v>
      </c>
      <c r="Q29" s="17">
        <f t="shared" si="3"/>
        <v>17.52</v>
      </c>
    </row>
    <row r="30" spans="1:17" ht="45" customHeight="1">
      <c r="A30" s="274" t="s">
        <v>738</v>
      </c>
      <c r="B30" s="274" t="s">
        <v>241</v>
      </c>
      <c r="C30" s="274" t="s">
        <v>242</v>
      </c>
      <c r="D30" s="274" t="s">
        <v>737</v>
      </c>
      <c r="E30" s="274" t="s">
        <v>753</v>
      </c>
      <c r="F30" s="305" t="s">
        <v>448</v>
      </c>
      <c r="G30" s="306"/>
      <c r="H30" s="277"/>
      <c r="I30" s="22"/>
      <c r="J30" s="22">
        <f t="shared" si="4"/>
        <v>0</v>
      </c>
      <c r="K30" s="42"/>
      <c r="L30" s="17"/>
      <c r="M30" s="17">
        <f t="shared" si="5"/>
        <v>0</v>
      </c>
      <c r="N30" s="42">
        <v>1</v>
      </c>
      <c r="O30" s="17">
        <v>17.52</v>
      </c>
      <c r="P30" s="17">
        <f t="shared" si="6"/>
        <v>17.52</v>
      </c>
      <c r="Q30" s="17">
        <f t="shared" si="3"/>
        <v>17.52</v>
      </c>
    </row>
    <row r="31" spans="1:17" ht="90">
      <c r="A31" s="274" t="s">
        <v>660</v>
      </c>
      <c r="B31" s="274" t="s">
        <v>161</v>
      </c>
      <c r="C31" s="274" t="s">
        <v>166</v>
      </c>
      <c r="D31" s="274" t="s">
        <v>661</v>
      </c>
      <c r="E31" s="274" t="s">
        <v>743</v>
      </c>
      <c r="F31" s="304" t="s">
        <v>448</v>
      </c>
      <c r="G31" s="304"/>
      <c r="H31" s="277"/>
      <c r="I31" s="22"/>
      <c r="J31" s="22">
        <f t="shared" si="4"/>
        <v>0</v>
      </c>
      <c r="K31" s="42"/>
      <c r="L31" s="17"/>
      <c r="M31" s="17">
        <f t="shared" si="5"/>
        <v>0</v>
      </c>
      <c r="N31" s="42">
        <v>1</v>
      </c>
      <c r="O31" s="17">
        <v>17.52</v>
      </c>
      <c r="P31" s="17">
        <f t="shared" si="6"/>
        <v>17.52</v>
      </c>
      <c r="Q31" s="17">
        <f t="shared" si="3"/>
        <v>17.52</v>
      </c>
    </row>
    <row r="32" spans="1:17" ht="90">
      <c r="A32" s="274" t="s">
        <v>660</v>
      </c>
      <c r="B32" s="274" t="s">
        <v>161</v>
      </c>
      <c r="C32" s="274" t="s">
        <v>166</v>
      </c>
      <c r="D32" s="274" t="s">
        <v>661</v>
      </c>
      <c r="E32" s="274" t="s">
        <v>744</v>
      </c>
      <c r="F32" s="304" t="s">
        <v>448</v>
      </c>
      <c r="G32" s="304"/>
      <c r="H32" s="277"/>
      <c r="I32" s="22"/>
      <c r="J32" s="22">
        <f t="shared" si="4"/>
        <v>0</v>
      </c>
      <c r="K32" s="42"/>
      <c r="L32" s="17"/>
      <c r="M32" s="17">
        <f t="shared" si="5"/>
        <v>0</v>
      </c>
      <c r="N32" s="42">
        <v>1</v>
      </c>
      <c r="O32" s="17">
        <v>17.52</v>
      </c>
      <c r="P32" s="17">
        <f t="shared" si="6"/>
        <v>17.52</v>
      </c>
      <c r="Q32" s="17">
        <f t="shared" si="3"/>
        <v>17.52</v>
      </c>
    </row>
    <row r="33" spans="1:17" ht="105">
      <c r="A33" s="274" t="s">
        <v>660</v>
      </c>
      <c r="B33" s="274" t="s">
        <v>161</v>
      </c>
      <c r="C33" s="274" t="s">
        <v>166</v>
      </c>
      <c r="D33" s="274" t="s">
        <v>661</v>
      </c>
      <c r="E33" s="274" t="s">
        <v>746</v>
      </c>
      <c r="F33" s="304" t="s">
        <v>745</v>
      </c>
      <c r="G33" s="304"/>
      <c r="H33" s="277"/>
      <c r="I33" s="22"/>
      <c r="J33" s="22">
        <f t="shared" si="4"/>
        <v>0</v>
      </c>
      <c r="K33" s="42"/>
      <c r="L33" s="17"/>
      <c r="M33" s="17">
        <f t="shared" si="5"/>
        <v>0</v>
      </c>
      <c r="N33" s="42">
        <v>1</v>
      </c>
      <c r="O33" s="17">
        <v>17.52</v>
      </c>
      <c r="P33" s="17">
        <f t="shared" si="6"/>
        <v>17.52</v>
      </c>
      <c r="Q33" s="17">
        <f t="shared" si="3"/>
        <v>17.52</v>
      </c>
    </row>
    <row r="34" spans="1:17" ht="60">
      <c r="A34" s="274" t="s">
        <v>749</v>
      </c>
      <c r="B34" s="274" t="s">
        <v>750</v>
      </c>
      <c r="C34" s="274" t="s">
        <v>751</v>
      </c>
      <c r="D34" s="274" t="s">
        <v>752</v>
      </c>
      <c r="E34" s="274" t="s">
        <v>747</v>
      </c>
      <c r="F34" s="304" t="s">
        <v>748</v>
      </c>
      <c r="G34" s="304"/>
      <c r="H34" s="276"/>
      <c r="I34" s="22"/>
      <c r="J34" s="22">
        <f t="shared" si="4"/>
        <v>0</v>
      </c>
      <c r="K34" s="42"/>
      <c r="L34" s="17"/>
      <c r="M34" s="17">
        <f t="shared" si="5"/>
        <v>0</v>
      </c>
      <c r="N34" s="42"/>
      <c r="O34" s="17"/>
      <c r="P34" s="17">
        <f t="shared" si="6"/>
        <v>0</v>
      </c>
      <c r="Q34" s="17">
        <f t="shared" si="3"/>
        <v>0</v>
      </c>
    </row>
    <row r="35" spans="1:17" ht="35.25" customHeight="1">
      <c r="A35" s="274" t="s">
        <v>483</v>
      </c>
      <c r="B35" s="274" t="s">
        <v>741</v>
      </c>
      <c r="C35" s="274" t="s">
        <v>172</v>
      </c>
      <c r="D35" s="274" t="s">
        <v>552</v>
      </c>
      <c r="E35" s="274" t="s">
        <v>742</v>
      </c>
      <c r="F35" s="304" t="s">
        <v>448</v>
      </c>
      <c r="G35" s="304"/>
      <c r="H35" s="277"/>
      <c r="I35" s="22"/>
      <c r="J35" s="22">
        <f t="shared" si="4"/>
        <v>0</v>
      </c>
      <c r="K35" s="42"/>
      <c r="L35" s="17"/>
      <c r="M35" s="17">
        <f t="shared" si="5"/>
        <v>0</v>
      </c>
      <c r="N35" s="42">
        <v>1</v>
      </c>
      <c r="O35" s="17">
        <v>17.52</v>
      </c>
      <c r="P35" s="17">
        <f t="shared" si="6"/>
        <v>17.52</v>
      </c>
      <c r="Q35" s="17">
        <f t="shared" si="3"/>
        <v>17.52</v>
      </c>
    </row>
    <row r="36" spans="1:17" ht="45">
      <c r="A36" s="274" t="s">
        <v>473</v>
      </c>
      <c r="B36" s="274" t="s">
        <v>176</v>
      </c>
      <c r="C36" s="274" t="s">
        <v>177</v>
      </c>
      <c r="D36" s="274" t="s">
        <v>732</v>
      </c>
      <c r="E36" s="274" t="s">
        <v>742</v>
      </c>
      <c r="F36" s="304" t="s">
        <v>448</v>
      </c>
      <c r="G36" s="304"/>
      <c r="H36" s="277"/>
      <c r="I36" s="22"/>
      <c r="J36" s="22">
        <f t="shared" si="4"/>
        <v>0</v>
      </c>
      <c r="K36" s="42"/>
      <c r="L36" s="17"/>
      <c r="M36" s="17">
        <f t="shared" si="5"/>
        <v>0</v>
      </c>
      <c r="N36" s="42">
        <v>1</v>
      </c>
      <c r="O36" s="17">
        <v>17.52</v>
      </c>
      <c r="P36" s="17">
        <f t="shared" si="6"/>
        <v>17.52</v>
      </c>
      <c r="Q36" s="17">
        <f t="shared" si="3"/>
        <v>17.52</v>
      </c>
    </row>
    <row r="37" spans="1:17" ht="45">
      <c r="A37" s="274" t="s">
        <v>473</v>
      </c>
      <c r="B37" s="274" t="s">
        <v>176</v>
      </c>
      <c r="C37" s="274" t="s">
        <v>177</v>
      </c>
      <c r="D37" s="274" t="s">
        <v>732</v>
      </c>
      <c r="E37" s="274" t="s">
        <v>753</v>
      </c>
      <c r="F37" s="304" t="s">
        <v>448</v>
      </c>
      <c r="G37" s="304"/>
      <c r="H37" s="277"/>
      <c r="I37" s="22"/>
      <c r="J37" s="22">
        <f t="shared" si="4"/>
        <v>0</v>
      </c>
      <c r="K37" s="42"/>
      <c r="L37" s="17"/>
      <c r="M37" s="17">
        <f t="shared" si="5"/>
        <v>0</v>
      </c>
      <c r="N37" s="42">
        <v>1</v>
      </c>
      <c r="O37" s="17">
        <v>17.52</v>
      </c>
      <c r="P37" s="17">
        <f t="shared" si="6"/>
        <v>17.52</v>
      </c>
      <c r="Q37" s="17">
        <f t="shared" si="3"/>
        <v>17.52</v>
      </c>
    </row>
    <row r="38" spans="1:17" ht="45">
      <c r="A38" s="274" t="s">
        <v>738</v>
      </c>
      <c r="B38" s="274" t="s">
        <v>241</v>
      </c>
      <c r="C38" s="274" t="s">
        <v>242</v>
      </c>
      <c r="D38" s="274" t="s">
        <v>737</v>
      </c>
      <c r="E38" s="274" t="s">
        <v>753</v>
      </c>
      <c r="F38" s="305" t="s">
        <v>448</v>
      </c>
      <c r="G38" s="306"/>
      <c r="H38" s="277"/>
      <c r="I38" s="22"/>
      <c r="J38" s="22">
        <f t="shared" si="4"/>
        <v>0</v>
      </c>
      <c r="K38" s="42"/>
      <c r="L38" s="17"/>
      <c r="M38" s="17">
        <f t="shared" si="5"/>
        <v>0</v>
      </c>
      <c r="N38" s="42">
        <v>1</v>
      </c>
      <c r="O38" s="17">
        <v>17.52</v>
      </c>
      <c r="P38" s="17">
        <f t="shared" si="6"/>
        <v>17.52</v>
      </c>
      <c r="Q38" s="17">
        <f t="shared" si="3"/>
        <v>17.52</v>
      </c>
    </row>
    <row r="39" spans="1:17" ht="45">
      <c r="A39" s="274" t="s">
        <v>473</v>
      </c>
      <c r="B39" s="274" t="s">
        <v>176</v>
      </c>
      <c r="C39" s="274" t="s">
        <v>177</v>
      </c>
      <c r="D39" s="274" t="s">
        <v>732</v>
      </c>
      <c r="E39" s="274" t="s">
        <v>753</v>
      </c>
      <c r="F39" s="304" t="s">
        <v>448</v>
      </c>
      <c r="G39" s="304"/>
      <c r="H39" s="277"/>
      <c r="I39" s="22"/>
      <c r="J39" s="22">
        <f t="shared" si="4"/>
        <v>0</v>
      </c>
      <c r="K39" s="42"/>
      <c r="L39" s="17"/>
      <c r="M39" s="17">
        <f t="shared" si="5"/>
        <v>0</v>
      </c>
      <c r="N39" s="42">
        <v>1</v>
      </c>
      <c r="O39" s="17">
        <v>17.52</v>
      </c>
      <c r="P39" s="17">
        <f t="shared" si="6"/>
        <v>17.52</v>
      </c>
      <c r="Q39" s="17">
        <f t="shared" si="3"/>
        <v>17.52</v>
      </c>
    </row>
    <row r="40" spans="1:17" ht="45">
      <c r="A40" s="274" t="s">
        <v>473</v>
      </c>
      <c r="B40" s="274" t="s">
        <v>176</v>
      </c>
      <c r="C40" s="274" t="s">
        <v>177</v>
      </c>
      <c r="D40" s="274" t="s">
        <v>732</v>
      </c>
      <c r="E40" s="274" t="s">
        <v>754</v>
      </c>
      <c r="F40" s="304" t="s">
        <v>448</v>
      </c>
      <c r="G40" s="304"/>
      <c r="H40" s="277"/>
      <c r="I40" s="22"/>
      <c r="J40" s="22">
        <f t="shared" si="4"/>
        <v>0</v>
      </c>
      <c r="K40" s="42"/>
      <c r="L40" s="17"/>
      <c r="M40" s="17">
        <f t="shared" si="5"/>
        <v>0</v>
      </c>
      <c r="N40" s="42">
        <v>1</v>
      </c>
      <c r="O40" s="17">
        <v>17.52</v>
      </c>
      <c r="P40" s="17">
        <f t="shared" si="6"/>
        <v>17.52</v>
      </c>
      <c r="Q40" s="17">
        <f t="shared" si="3"/>
        <v>17.52</v>
      </c>
    </row>
    <row r="41" spans="1:17" ht="45">
      <c r="A41" s="274" t="s">
        <v>733</v>
      </c>
      <c r="B41" s="274" t="s">
        <v>734</v>
      </c>
      <c r="C41" s="274" t="s">
        <v>735</v>
      </c>
      <c r="D41" s="274" t="s">
        <v>736</v>
      </c>
      <c r="E41" s="274" t="s">
        <v>754</v>
      </c>
      <c r="F41" s="304" t="s">
        <v>448</v>
      </c>
      <c r="G41" s="304"/>
      <c r="H41" s="277"/>
      <c r="I41" s="22"/>
      <c r="J41" s="22">
        <f t="shared" si="4"/>
        <v>0</v>
      </c>
      <c r="K41" s="42"/>
      <c r="L41" s="17"/>
      <c r="M41" s="17">
        <f t="shared" si="5"/>
        <v>0</v>
      </c>
      <c r="N41" s="42">
        <v>1</v>
      </c>
      <c r="O41" s="17">
        <v>17.52</v>
      </c>
      <c r="P41" s="17">
        <f t="shared" si="6"/>
        <v>17.52</v>
      </c>
      <c r="Q41" s="17">
        <f t="shared" si="3"/>
        <v>17.52</v>
      </c>
    </row>
    <row r="42" spans="1:17" ht="45">
      <c r="A42" s="274" t="s">
        <v>738</v>
      </c>
      <c r="B42" s="274" t="s">
        <v>241</v>
      </c>
      <c r="C42" s="274" t="s">
        <v>242</v>
      </c>
      <c r="D42" s="274" t="s">
        <v>737</v>
      </c>
      <c r="E42" s="274" t="s">
        <v>754</v>
      </c>
      <c r="F42" s="304" t="s">
        <v>448</v>
      </c>
      <c r="G42" s="304"/>
      <c r="H42" s="277"/>
      <c r="I42" s="22"/>
      <c r="J42" s="22">
        <f t="shared" si="4"/>
        <v>0</v>
      </c>
      <c r="K42" s="42"/>
      <c r="L42" s="17"/>
      <c r="M42" s="17">
        <f t="shared" si="5"/>
        <v>0</v>
      </c>
      <c r="N42" s="42">
        <v>1</v>
      </c>
      <c r="O42" s="17">
        <v>17.52</v>
      </c>
      <c r="P42" s="17">
        <f t="shared" si="6"/>
        <v>17.52</v>
      </c>
      <c r="Q42" s="17">
        <f t="shared" si="3"/>
        <v>17.52</v>
      </c>
    </row>
    <row r="43" spans="1:17" ht="45">
      <c r="A43" s="274" t="s">
        <v>738</v>
      </c>
      <c r="B43" s="274" t="s">
        <v>241</v>
      </c>
      <c r="C43" s="274" t="s">
        <v>242</v>
      </c>
      <c r="D43" s="274" t="s">
        <v>737</v>
      </c>
      <c r="E43" s="274" t="s">
        <v>753</v>
      </c>
      <c r="F43" s="305" t="s">
        <v>448</v>
      </c>
      <c r="G43" s="306"/>
      <c r="H43" s="277"/>
      <c r="I43" s="22"/>
      <c r="J43" s="22">
        <f t="shared" si="4"/>
        <v>0</v>
      </c>
      <c r="K43" s="42"/>
      <c r="L43" s="17"/>
      <c r="M43" s="17">
        <f t="shared" si="5"/>
        <v>0</v>
      </c>
      <c r="N43" s="42">
        <v>1</v>
      </c>
      <c r="O43" s="17">
        <v>17.52</v>
      </c>
      <c r="P43" s="17">
        <f t="shared" si="6"/>
        <v>17.52</v>
      </c>
      <c r="Q43" s="17">
        <f t="shared" si="3"/>
        <v>17.52</v>
      </c>
    </row>
    <row r="44" spans="1:17" ht="50.25" customHeight="1">
      <c r="A44" s="274" t="s">
        <v>665</v>
      </c>
      <c r="B44" s="274" t="s">
        <v>217</v>
      </c>
      <c r="C44" s="274" t="s">
        <v>84</v>
      </c>
      <c r="D44" s="274" t="s">
        <v>728</v>
      </c>
      <c r="E44" s="274" t="s">
        <v>756</v>
      </c>
      <c r="F44" s="304" t="s">
        <v>748</v>
      </c>
      <c r="G44" s="304"/>
      <c r="H44" s="277"/>
      <c r="I44" s="22"/>
      <c r="J44" s="22">
        <f t="shared" si="4"/>
        <v>0</v>
      </c>
      <c r="K44" s="42">
        <v>1</v>
      </c>
      <c r="L44" s="17">
        <v>54.01</v>
      </c>
      <c r="M44" s="17">
        <f t="shared" si="5"/>
        <v>54.01</v>
      </c>
      <c r="N44" s="42">
        <v>1</v>
      </c>
      <c r="O44" s="17">
        <v>17.52</v>
      </c>
      <c r="P44" s="17">
        <f t="shared" si="6"/>
        <v>17.52</v>
      </c>
      <c r="Q44" s="17">
        <f t="shared" si="3"/>
        <v>71.53</v>
      </c>
    </row>
    <row r="45" spans="1:17" ht="60">
      <c r="A45" s="274" t="s">
        <v>720</v>
      </c>
      <c r="B45" s="274" t="s">
        <v>281</v>
      </c>
      <c r="C45" s="274" t="s">
        <v>280</v>
      </c>
      <c r="D45" s="274" t="s">
        <v>712</v>
      </c>
      <c r="E45" s="274" t="s">
        <v>757</v>
      </c>
      <c r="F45" s="304" t="s">
        <v>745</v>
      </c>
      <c r="G45" s="304"/>
      <c r="H45" s="277"/>
      <c r="I45" s="22"/>
      <c r="J45" s="22">
        <f t="shared" si="4"/>
        <v>0</v>
      </c>
      <c r="K45" s="42"/>
      <c r="L45" s="17"/>
      <c r="M45" s="17">
        <f t="shared" si="5"/>
        <v>0</v>
      </c>
      <c r="N45" s="42">
        <v>1</v>
      </c>
      <c r="O45" s="17">
        <v>17.52</v>
      </c>
      <c r="P45" s="17">
        <f t="shared" si="6"/>
        <v>17.52</v>
      </c>
      <c r="Q45" s="17">
        <f t="shared" si="3"/>
        <v>17.52</v>
      </c>
    </row>
    <row r="46" spans="1:17" ht="63" customHeight="1">
      <c r="A46" s="274" t="s">
        <v>665</v>
      </c>
      <c r="B46" s="274" t="s">
        <v>217</v>
      </c>
      <c r="C46" s="274" t="s">
        <v>84</v>
      </c>
      <c r="D46" s="274" t="s">
        <v>728</v>
      </c>
      <c r="E46" s="274" t="s">
        <v>757</v>
      </c>
      <c r="F46" s="304" t="s">
        <v>745</v>
      </c>
      <c r="G46" s="304"/>
      <c r="H46" s="277"/>
      <c r="I46" s="22"/>
      <c r="J46" s="22">
        <f t="shared" si="4"/>
        <v>0</v>
      </c>
      <c r="K46" s="42"/>
      <c r="L46" s="17"/>
      <c r="M46" s="17">
        <f t="shared" si="5"/>
        <v>0</v>
      </c>
      <c r="N46" s="42">
        <v>1</v>
      </c>
      <c r="O46" s="17">
        <v>17.52</v>
      </c>
      <c r="P46" s="17">
        <f t="shared" si="6"/>
        <v>17.52</v>
      </c>
      <c r="Q46" s="17">
        <f t="shared" si="3"/>
        <v>17.52</v>
      </c>
    </row>
    <row r="47" spans="1:17" ht="30">
      <c r="A47" s="274" t="s">
        <v>665</v>
      </c>
      <c r="B47" s="274" t="s">
        <v>217</v>
      </c>
      <c r="C47" s="274" t="s">
        <v>84</v>
      </c>
      <c r="D47" s="274" t="s">
        <v>728</v>
      </c>
      <c r="E47" s="274" t="s">
        <v>758</v>
      </c>
      <c r="F47" s="304" t="s">
        <v>617</v>
      </c>
      <c r="G47" s="304"/>
      <c r="H47" s="277"/>
      <c r="I47" s="22"/>
      <c r="J47" s="22">
        <f t="shared" si="4"/>
        <v>0</v>
      </c>
      <c r="K47" s="42"/>
      <c r="L47" s="17"/>
      <c r="M47" s="17">
        <f t="shared" si="5"/>
        <v>0</v>
      </c>
      <c r="N47" s="42">
        <v>1</v>
      </c>
      <c r="O47" s="17">
        <v>17.52</v>
      </c>
      <c r="P47" s="17">
        <f t="shared" si="6"/>
        <v>17.52</v>
      </c>
      <c r="Q47" s="17">
        <f t="shared" si="3"/>
        <v>17.52</v>
      </c>
    </row>
    <row r="48" spans="1:17" ht="30">
      <c r="A48" s="274" t="s">
        <v>665</v>
      </c>
      <c r="B48" s="274" t="s">
        <v>217</v>
      </c>
      <c r="C48" s="274" t="s">
        <v>84</v>
      </c>
      <c r="D48" s="274" t="s">
        <v>728</v>
      </c>
      <c r="E48" s="274" t="s">
        <v>758</v>
      </c>
      <c r="F48" s="304" t="s">
        <v>759</v>
      </c>
      <c r="G48" s="304"/>
      <c r="H48" s="277"/>
      <c r="I48" s="22"/>
      <c r="J48" s="22">
        <f t="shared" si="4"/>
        <v>0</v>
      </c>
      <c r="K48" s="42"/>
      <c r="L48" s="17"/>
      <c r="M48" s="17">
        <f t="shared" si="5"/>
        <v>0</v>
      </c>
      <c r="N48" s="42">
        <v>1</v>
      </c>
      <c r="O48" s="17">
        <v>17.52</v>
      </c>
      <c r="P48" s="17">
        <f t="shared" si="6"/>
        <v>17.52</v>
      </c>
      <c r="Q48" s="17">
        <f t="shared" si="3"/>
        <v>17.52</v>
      </c>
    </row>
  </sheetData>
  <mergeCells count="65">
    <mergeCell ref="F48:G48"/>
    <mergeCell ref="F42:G42"/>
    <mergeCell ref="F43:G43"/>
    <mergeCell ref="F44:G44"/>
    <mergeCell ref="F45:G45"/>
    <mergeCell ref="F46:G46"/>
    <mergeCell ref="F47:G47"/>
    <mergeCell ref="F41:G41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3:G4"/>
    <mergeCell ref="H3:H4"/>
    <mergeCell ref="F29:G29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L3:L4"/>
    <mergeCell ref="A1:N1"/>
    <mergeCell ref="Q3:Q4"/>
    <mergeCell ref="F17:G17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5:G5"/>
    <mergeCell ref="O1:P1"/>
    <mergeCell ref="A2:A4"/>
    <mergeCell ref="B2:B4"/>
    <mergeCell ref="C2:C4"/>
    <mergeCell ref="D2:D4"/>
    <mergeCell ref="E2:E4"/>
    <mergeCell ref="F2:J2"/>
    <mergeCell ref="K2:M2"/>
    <mergeCell ref="N2:P2"/>
    <mergeCell ref="M3:M4"/>
    <mergeCell ref="N3:N4"/>
    <mergeCell ref="O3:O4"/>
    <mergeCell ref="P3:P4"/>
    <mergeCell ref="I3:I4"/>
    <mergeCell ref="J3:J4"/>
    <mergeCell ref="K3:K4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P35"/>
  <sheetViews>
    <sheetView zoomScale="46" zoomScaleNormal="46" workbookViewId="0">
      <selection activeCell="A8" sqref="A8:P8"/>
    </sheetView>
  </sheetViews>
  <sheetFormatPr defaultRowHeight="12.75"/>
  <cols>
    <col min="1" max="1" width="57.28515625" customWidth="1"/>
    <col min="2" max="2" width="19.140625" bestFit="1" customWidth="1"/>
    <col min="3" max="3" width="17.7109375" bestFit="1" customWidth="1"/>
    <col min="4" max="4" width="29.42578125" customWidth="1"/>
    <col min="5" max="5" width="34.28515625" customWidth="1"/>
    <col min="6" max="6" width="25.5703125" customWidth="1"/>
    <col min="7" max="7" width="17.42578125" bestFit="1" customWidth="1"/>
    <col min="8" max="8" width="11.5703125" bestFit="1" customWidth="1"/>
    <col min="9" max="9" width="11.42578125" bestFit="1" customWidth="1"/>
    <col min="10" max="10" width="14.85546875" bestFit="1" customWidth="1"/>
    <col min="11" max="11" width="14.5703125" bestFit="1" customWidth="1"/>
    <col min="12" max="12" width="15.28515625" bestFit="1" customWidth="1"/>
    <col min="13" max="13" width="14.85546875" bestFit="1" customWidth="1"/>
    <col min="14" max="14" width="14.5703125" bestFit="1" customWidth="1"/>
    <col min="15" max="15" width="14.85546875" bestFit="1" customWidth="1"/>
    <col min="16" max="16" width="15.28515625" bestFit="1" customWidth="1"/>
  </cols>
  <sheetData>
    <row r="1" spans="1:16" ht="15.75">
      <c r="A1" s="307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09" t="s">
        <v>2</v>
      </c>
      <c r="O1" s="310"/>
      <c r="P1" s="39">
        <v>42217</v>
      </c>
    </row>
    <row r="2" spans="1:16" ht="15.75">
      <c r="A2" s="298" t="s">
        <v>4</v>
      </c>
      <c r="B2" s="312" t="s">
        <v>6</v>
      </c>
      <c r="C2" s="312" t="s">
        <v>8</v>
      </c>
      <c r="D2" s="349" t="s">
        <v>11</v>
      </c>
      <c r="E2" s="312" t="s">
        <v>12</v>
      </c>
      <c r="F2" s="313" t="s">
        <v>13</v>
      </c>
      <c r="G2" s="311"/>
      <c r="H2" s="311"/>
      <c r="I2" s="311"/>
      <c r="J2" s="314" t="s">
        <v>20</v>
      </c>
      <c r="K2" s="311"/>
      <c r="L2" s="311"/>
      <c r="M2" s="311"/>
      <c r="N2" s="311"/>
      <c r="O2" s="311"/>
      <c r="P2" s="311"/>
    </row>
    <row r="3" spans="1:16" ht="15.75">
      <c r="A3" s="311"/>
      <c r="B3" s="311"/>
      <c r="C3" s="311"/>
      <c r="D3" s="350"/>
      <c r="E3" s="311"/>
      <c r="F3" s="352" t="s">
        <v>21</v>
      </c>
      <c r="G3" s="353"/>
      <c r="H3" s="353"/>
      <c r="I3" s="354"/>
      <c r="J3" s="314" t="s">
        <v>16</v>
      </c>
      <c r="K3" s="311"/>
      <c r="L3" s="311"/>
      <c r="M3" s="314" t="s">
        <v>17</v>
      </c>
      <c r="N3" s="311"/>
      <c r="O3" s="311"/>
      <c r="P3" s="178" t="s">
        <v>18</v>
      </c>
    </row>
    <row r="4" spans="1:16">
      <c r="A4" s="311"/>
      <c r="B4" s="311"/>
      <c r="C4" s="311"/>
      <c r="D4" s="350"/>
      <c r="E4" s="311"/>
      <c r="F4" s="299" t="s">
        <v>26</v>
      </c>
      <c r="G4" s="301" t="s">
        <v>22</v>
      </c>
      <c r="H4" s="313" t="s">
        <v>28</v>
      </c>
      <c r="I4" s="313" t="s">
        <v>18</v>
      </c>
      <c r="J4" s="300" t="s">
        <v>33</v>
      </c>
      <c r="K4" s="314" t="s">
        <v>28</v>
      </c>
      <c r="L4" s="314" t="s">
        <v>18</v>
      </c>
      <c r="M4" s="300" t="s">
        <v>33</v>
      </c>
      <c r="N4" s="314" t="s">
        <v>28</v>
      </c>
      <c r="O4" s="314" t="s">
        <v>18</v>
      </c>
      <c r="P4" s="314" t="s">
        <v>28</v>
      </c>
    </row>
    <row r="5" spans="1:16">
      <c r="A5" s="311"/>
      <c r="B5" s="311"/>
      <c r="C5" s="311"/>
      <c r="D5" s="351"/>
      <c r="E5" s="311"/>
      <c r="F5" s="311"/>
      <c r="G5" s="315"/>
      <c r="H5" s="311"/>
      <c r="I5" s="311"/>
      <c r="J5" s="311"/>
      <c r="K5" s="311"/>
      <c r="L5" s="311"/>
      <c r="M5" s="311"/>
      <c r="N5" s="311"/>
      <c r="O5" s="311"/>
      <c r="P5" s="311"/>
    </row>
    <row r="6" spans="1:16" ht="75">
      <c r="A6" s="281" t="s">
        <v>160</v>
      </c>
      <c r="B6" s="174" t="s">
        <v>161</v>
      </c>
      <c r="C6" s="174" t="s">
        <v>166</v>
      </c>
      <c r="D6" s="174" t="s">
        <v>157</v>
      </c>
      <c r="E6" s="12" t="s">
        <v>537</v>
      </c>
      <c r="F6" s="22" t="s">
        <v>448</v>
      </c>
      <c r="G6" s="176"/>
      <c r="H6" s="176"/>
      <c r="I6" s="24">
        <f t="shared" ref="I6:I12" si="0">G6*H6</f>
        <v>0</v>
      </c>
      <c r="J6" s="181"/>
      <c r="K6" s="181"/>
      <c r="L6" s="142">
        <f t="shared" ref="L6:L11" si="1">J6*K6</f>
        <v>0</v>
      </c>
      <c r="M6" s="162">
        <v>1</v>
      </c>
      <c r="N6" s="142">
        <v>17.52</v>
      </c>
      <c r="O6" s="142">
        <f t="shared" ref="O6:O11" si="2">M6*N6</f>
        <v>17.52</v>
      </c>
      <c r="P6" s="142">
        <f t="shared" ref="P6:P11" si="3">I6+L6+O6</f>
        <v>17.52</v>
      </c>
    </row>
    <row r="7" spans="1:16" ht="45">
      <c r="A7" s="281" t="s">
        <v>527</v>
      </c>
      <c r="B7" s="10" t="s">
        <v>529</v>
      </c>
      <c r="C7" s="10" t="s">
        <v>528</v>
      </c>
      <c r="D7" s="5" t="s">
        <v>70</v>
      </c>
      <c r="E7" s="182" t="s">
        <v>535</v>
      </c>
      <c r="F7" s="180" t="s">
        <v>536</v>
      </c>
      <c r="G7" s="176"/>
      <c r="H7" s="176"/>
      <c r="I7" s="24">
        <f t="shared" si="0"/>
        <v>0</v>
      </c>
      <c r="J7" s="181"/>
      <c r="K7" s="181"/>
      <c r="L7" s="142">
        <f t="shared" si="1"/>
        <v>0</v>
      </c>
      <c r="M7" s="162">
        <v>1</v>
      </c>
      <c r="N7" s="142">
        <v>17.52</v>
      </c>
      <c r="O7" s="142">
        <f t="shared" si="2"/>
        <v>17.52</v>
      </c>
      <c r="P7" s="142">
        <f t="shared" si="3"/>
        <v>17.52</v>
      </c>
    </row>
    <row r="8" spans="1:16" ht="135">
      <c r="A8" s="281" t="s">
        <v>539</v>
      </c>
      <c r="B8" s="177" t="s">
        <v>105</v>
      </c>
      <c r="C8" s="177" t="s">
        <v>106</v>
      </c>
      <c r="D8" s="177" t="s">
        <v>542</v>
      </c>
      <c r="E8" s="12" t="s">
        <v>540</v>
      </c>
      <c r="F8" s="22" t="s">
        <v>541</v>
      </c>
      <c r="G8" s="179"/>
      <c r="H8" s="179"/>
      <c r="I8" s="24">
        <f t="shared" si="0"/>
        <v>0</v>
      </c>
      <c r="J8" s="186">
        <v>1</v>
      </c>
      <c r="K8" s="186">
        <v>224.84</v>
      </c>
      <c r="L8" s="142">
        <f t="shared" si="1"/>
        <v>224.84</v>
      </c>
      <c r="M8" s="162">
        <v>1</v>
      </c>
      <c r="N8" s="142">
        <v>67.45</v>
      </c>
      <c r="O8" s="142">
        <f t="shared" si="2"/>
        <v>67.45</v>
      </c>
      <c r="P8" s="142">
        <f t="shared" si="3"/>
        <v>292.29000000000002</v>
      </c>
    </row>
    <row r="9" spans="1:16" ht="45">
      <c r="A9" s="291" t="s">
        <v>75</v>
      </c>
      <c r="B9" s="5" t="s">
        <v>76</v>
      </c>
      <c r="C9" s="5">
        <v>3302113</v>
      </c>
      <c r="D9" s="5" t="s">
        <v>82</v>
      </c>
      <c r="E9" s="168" t="s">
        <v>523</v>
      </c>
      <c r="F9" s="22" t="s">
        <v>512</v>
      </c>
      <c r="G9" s="163"/>
      <c r="H9" s="24"/>
      <c r="I9" s="24">
        <f t="shared" si="0"/>
        <v>0</v>
      </c>
      <c r="J9" s="162">
        <v>1</v>
      </c>
      <c r="K9" s="142">
        <v>54.01</v>
      </c>
      <c r="L9" s="142">
        <f t="shared" si="1"/>
        <v>54.01</v>
      </c>
      <c r="M9" s="162">
        <v>1</v>
      </c>
      <c r="N9" s="142">
        <v>17.52</v>
      </c>
      <c r="O9" s="142">
        <f t="shared" si="2"/>
        <v>17.52</v>
      </c>
      <c r="P9" s="142">
        <f t="shared" si="3"/>
        <v>71.53</v>
      </c>
    </row>
    <row r="10" spans="1:16" ht="45">
      <c r="A10" s="291" t="s">
        <v>449</v>
      </c>
      <c r="B10" s="5" t="s">
        <v>450</v>
      </c>
      <c r="C10" s="5">
        <v>3658951</v>
      </c>
      <c r="D10" s="5" t="s">
        <v>452</v>
      </c>
      <c r="E10" s="48" t="s">
        <v>484</v>
      </c>
      <c r="F10" s="22" t="s">
        <v>516</v>
      </c>
      <c r="G10" s="163"/>
      <c r="H10" s="24"/>
      <c r="I10" s="24">
        <f t="shared" si="0"/>
        <v>0</v>
      </c>
      <c r="J10" s="162">
        <v>5</v>
      </c>
      <c r="K10" s="142">
        <v>54.01</v>
      </c>
      <c r="L10" s="142">
        <f t="shared" si="1"/>
        <v>270.05</v>
      </c>
      <c r="M10" s="162">
        <v>1</v>
      </c>
      <c r="N10" s="142">
        <v>17.52</v>
      </c>
      <c r="O10" s="142">
        <f t="shared" si="2"/>
        <v>17.52</v>
      </c>
      <c r="P10" s="142">
        <f t="shared" si="3"/>
        <v>287.57</v>
      </c>
    </row>
    <row r="11" spans="1:16" ht="75">
      <c r="A11" s="281" t="s">
        <v>160</v>
      </c>
      <c r="B11" s="174" t="s">
        <v>161</v>
      </c>
      <c r="C11" s="174" t="s">
        <v>166</v>
      </c>
      <c r="D11" s="174" t="s">
        <v>157</v>
      </c>
      <c r="E11" s="12" t="s">
        <v>534</v>
      </c>
      <c r="F11" s="22" t="s">
        <v>448</v>
      </c>
      <c r="G11" s="176"/>
      <c r="H11" s="176"/>
      <c r="I11" s="24">
        <f t="shared" si="0"/>
        <v>0</v>
      </c>
      <c r="J11" s="181"/>
      <c r="K11" s="181"/>
      <c r="L11" s="142">
        <f t="shared" si="1"/>
        <v>0</v>
      </c>
      <c r="M11" s="162">
        <v>1</v>
      </c>
      <c r="N11" s="142">
        <v>17.52</v>
      </c>
      <c r="O11" s="142">
        <f t="shared" si="2"/>
        <v>17.52</v>
      </c>
      <c r="P11" s="142">
        <f t="shared" si="3"/>
        <v>17.52</v>
      </c>
    </row>
    <row r="12" spans="1:16" ht="60">
      <c r="A12" s="291" t="s">
        <v>449</v>
      </c>
      <c r="B12" s="5" t="s">
        <v>450</v>
      </c>
      <c r="C12" s="5">
        <v>3658951</v>
      </c>
      <c r="D12" s="5" t="s">
        <v>452</v>
      </c>
      <c r="E12" s="48" t="s">
        <v>798</v>
      </c>
      <c r="F12" s="22" t="s">
        <v>543</v>
      </c>
      <c r="G12" s="163"/>
      <c r="H12" s="24"/>
      <c r="I12" s="24">
        <f t="shared" si="0"/>
        <v>0</v>
      </c>
      <c r="J12" s="162">
        <v>5</v>
      </c>
      <c r="K12" s="142">
        <v>54.01</v>
      </c>
      <c r="L12" s="142">
        <f t="shared" ref="L12" si="4">J12*K12</f>
        <v>270.05</v>
      </c>
      <c r="M12" s="162">
        <v>1</v>
      </c>
      <c r="N12" s="142">
        <v>17.52</v>
      </c>
      <c r="O12" s="142">
        <f t="shared" ref="O12" si="5">M12*N12</f>
        <v>17.52</v>
      </c>
      <c r="P12" s="142">
        <f t="shared" ref="P12" si="6">I12+L12+O12</f>
        <v>287.57</v>
      </c>
    </row>
    <row r="13" spans="1:16" ht="30">
      <c r="A13" s="290" t="s">
        <v>483</v>
      </c>
      <c r="B13" s="55" t="s">
        <v>395</v>
      </c>
      <c r="C13" s="55">
        <v>3582094</v>
      </c>
      <c r="D13" s="55" t="s">
        <v>446</v>
      </c>
      <c r="E13" s="48" t="s">
        <v>545</v>
      </c>
      <c r="F13" s="4" t="s">
        <v>544</v>
      </c>
      <c r="G13" s="4"/>
      <c r="H13" s="22"/>
      <c r="I13" s="22">
        <f t="shared" ref="I13" si="7">G13*H13</f>
        <v>0</v>
      </c>
      <c r="J13" s="69"/>
      <c r="K13" s="75"/>
      <c r="L13" s="75">
        <f t="shared" ref="L13" si="8">J13*K13</f>
        <v>0</v>
      </c>
      <c r="M13" s="76">
        <v>2</v>
      </c>
      <c r="N13" s="75">
        <v>17.52</v>
      </c>
      <c r="O13" s="75">
        <f t="shared" ref="O13" si="9">M13*N13</f>
        <v>35.04</v>
      </c>
      <c r="P13" s="75">
        <f t="shared" ref="P13" si="10">I13+L13+O13</f>
        <v>35.04</v>
      </c>
    </row>
    <row r="14" spans="1:16" ht="45">
      <c r="A14" s="291" t="s">
        <v>449</v>
      </c>
      <c r="B14" s="5" t="s">
        <v>450</v>
      </c>
      <c r="C14" s="5">
        <v>3658951</v>
      </c>
      <c r="D14" s="5" t="s">
        <v>452</v>
      </c>
      <c r="E14" s="48" t="s">
        <v>559</v>
      </c>
      <c r="F14" s="22" t="s">
        <v>543</v>
      </c>
      <c r="G14" s="163"/>
      <c r="H14" s="24"/>
      <c r="I14" s="24">
        <f>G14*H14</f>
        <v>0</v>
      </c>
      <c r="J14" s="162">
        <v>5</v>
      </c>
      <c r="K14" s="142">
        <v>54.01</v>
      </c>
      <c r="L14" s="142">
        <f>J14*K14</f>
        <v>270.05</v>
      </c>
      <c r="M14" s="162">
        <v>1</v>
      </c>
      <c r="N14" s="142">
        <v>17.52</v>
      </c>
      <c r="O14" s="142">
        <f>M14*N14</f>
        <v>17.52</v>
      </c>
      <c r="P14" s="142">
        <f>I14+L14+O14</f>
        <v>287.57</v>
      </c>
    </row>
    <row r="15" spans="1:16" ht="45">
      <c r="A15" s="292" t="s">
        <v>473</v>
      </c>
      <c r="B15" s="189" t="s">
        <v>176</v>
      </c>
      <c r="C15" s="189">
        <v>3530140</v>
      </c>
      <c r="D15" s="189" t="s">
        <v>414</v>
      </c>
      <c r="E15" s="190" t="s">
        <v>484</v>
      </c>
      <c r="F15" s="191" t="s">
        <v>543</v>
      </c>
      <c r="G15" s="192"/>
      <c r="H15" s="193"/>
      <c r="I15" s="193">
        <f>G15*H15</f>
        <v>0</v>
      </c>
      <c r="J15" s="194">
        <v>1</v>
      </c>
      <c r="K15" s="195">
        <v>54.01</v>
      </c>
      <c r="L15" s="195">
        <f>J15*K15</f>
        <v>54.01</v>
      </c>
      <c r="M15" s="194">
        <v>1</v>
      </c>
      <c r="N15" s="195">
        <v>17.52</v>
      </c>
      <c r="O15" s="195">
        <f>M15*N15</f>
        <v>17.52</v>
      </c>
      <c r="P15" s="195">
        <f>I15+L15+O15</f>
        <v>71.53</v>
      </c>
    </row>
    <row r="16" spans="1:16" ht="45">
      <c r="A16" s="280" t="s">
        <v>546</v>
      </c>
      <c r="B16" s="12" t="s">
        <v>92</v>
      </c>
      <c r="C16" s="10" t="s">
        <v>93</v>
      </c>
      <c r="D16" s="12" t="s">
        <v>547</v>
      </c>
      <c r="E16" s="12" t="s">
        <v>548</v>
      </c>
      <c r="F16" s="22" t="s">
        <v>549</v>
      </c>
      <c r="G16" s="185"/>
      <c r="H16" s="185"/>
      <c r="I16" s="24">
        <f>G16*H16</f>
        <v>0</v>
      </c>
      <c r="J16" s="181"/>
      <c r="K16" s="181"/>
      <c r="L16" s="142">
        <f>J16*K16</f>
        <v>0</v>
      </c>
      <c r="M16" s="162">
        <v>1</v>
      </c>
      <c r="N16" s="142">
        <v>17.52</v>
      </c>
      <c r="O16" s="142">
        <f>M16*N16</f>
        <v>17.52</v>
      </c>
      <c r="P16" s="142">
        <f>I16+L16+O16</f>
        <v>17.52</v>
      </c>
    </row>
    <row r="17" spans="1:16" ht="45">
      <c r="A17" s="280" t="s">
        <v>553</v>
      </c>
      <c r="B17" s="12" t="s">
        <v>550</v>
      </c>
      <c r="C17" s="10" t="s">
        <v>551</v>
      </c>
      <c r="D17" s="12" t="s">
        <v>552</v>
      </c>
      <c r="E17" s="12" t="s">
        <v>548</v>
      </c>
      <c r="F17" s="22" t="s">
        <v>549</v>
      </c>
      <c r="G17" s="185"/>
      <c r="H17" s="185"/>
      <c r="I17" s="24">
        <f>G17*H17</f>
        <v>0</v>
      </c>
      <c r="J17" s="181"/>
      <c r="K17" s="181"/>
      <c r="L17" s="142">
        <f>J17*K17</f>
        <v>0</v>
      </c>
      <c r="M17" s="162">
        <v>1</v>
      </c>
      <c r="N17" s="142">
        <v>17.52</v>
      </c>
      <c r="O17" s="142">
        <f>M17*N17</f>
        <v>17.52</v>
      </c>
      <c r="P17" s="142">
        <f>I17+L17+O17</f>
        <v>17.52</v>
      </c>
    </row>
    <row r="18" spans="1:16" ht="45">
      <c r="A18" s="280" t="s">
        <v>473</v>
      </c>
      <c r="B18" s="183" t="s">
        <v>176</v>
      </c>
      <c r="C18" s="183">
        <v>3530140</v>
      </c>
      <c r="D18" s="183" t="s">
        <v>414</v>
      </c>
      <c r="E18" s="183" t="s">
        <v>559</v>
      </c>
      <c r="F18" s="22" t="s">
        <v>558</v>
      </c>
      <c r="G18" s="163"/>
      <c r="H18" s="193"/>
      <c r="I18" s="193">
        <f>G18*H18</f>
        <v>0</v>
      </c>
      <c r="J18" s="162"/>
      <c r="K18" s="142"/>
      <c r="L18" s="142">
        <f>J18*K18</f>
        <v>0</v>
      </c>
      <c r="M18" s="162">
        <v>1</v>
      </c>
      <c r="N18" s="142">
        <v>17.52</v>
      </c>
      <c r="O18" s="142">
        <f>M18*N18</f>
        <v>17.52</v>
      </c>
      <c r="P18" s="142">
        <f>I18+L18+O18</f>
        <v>17.52</v>
      </c>
    </row>
    <row r="19" spans="1:16" ht="45">
      <c r="A19" s="290" t="s">
        <v>483</v>
      </c>
      <c r="B19" s="55" t="s">
        <v>395</v>
      </c>
      <c r="C19" s="55">
        <v>3582094</v>
      </c>
      <c r="D19" s="55" t="s">
        <v>446</v>
      </c>
      <c r="E19" s="48" t="s">
        <v>484</v>
      </c>
      <c r="F19" s="180" t="s">
        <v>558</v>
      </c>
      <c r="G19" s="196"/>
      <c r="H19" s="22"/>
      <c r="I19" s="22">
        <f t="shared" ref="I19" si="11">G19*H19</f>
        <v>0</v>
      </c>
      <c r="J19" s="69">
        <v>4</v>
      </c>
      <c r="K19" s="75">
        <v>54.01</v>
      </c>
      <c r="L19" s="75">
        <f t="shared" ref="L19" si="12">J19*K19</f>
        <v>216.04</v>
      </c>
      <c r="M19" s="76">
        <v>1</v>
      </c>
      <c r="N19" s="75">
        <v>17.52</v>
      </c>
      <c r="O19" s="75">
        <f t="shared" ref="O19" si="13">M19*N19</f>
        <v>17.52</v>
      </c>
      <c r="P19" s="75">
        <f t="shared" ref="P19" si="14">I19+L19+O19</f>
        <v>233.56</v>
      </c>
    </row>
    <row r="20" spans="1:16" ht="30">
      <c r="A20" s="280" t="s">
        <v>473</v>
      </c>
      <c r="B20" s="183" t="s">
        <v>176</v>
      </c>
      <c r="C20" s="183">
        <v>3530140</v>
      </c>
      <c r="D20" s="183" t="s">
        <v>414</v>
      </c>
      <c r="E20" s="183" t="s">
        <v>555</v>
      </c>
      <c r="F20" s="22" t="s">
        <v>556</v>
      </c>
      <c r="G20" s="163"/>
      <c r="H20" s="193"/>
      <c r="I20" s="193">
        <f>G20*H20</f>
        <v>0</v>
      </c>
      <c r="J20" s="162"/>
      <c r="K20" s="142"/>
      <c r="L20" s="142">
        <f>J20*K20</f>
        <v>0</v>
      </c>
      <c r="M20" s="162">
        <v>1</v>
      </c>
      <c r="N20" s="142">
        <v>17.52</v>
      </c>
      <c r="O20" s="142">
        <f>M20*N20</f>
        <v>17.52</v>
      </c>
      <c r="P20" s="142">
        <f>I20+L20+O20</f>
        <v>17.52</v>
      </c>
    </row>
    <row r="21" spans="1:16" ht="75">
      <c r="A21" s="280" t="s">
        <v>99</v>
      </c>
      <c r="B21" s="183" t="s">
        <v>100</v>
      </c>
      <c r="C21" s="183" t="s">
        <v>101</v>
      </c>
      <c r="D21" s="183" t="s">
        <v>418</v>
      </c>
      <c r="E21" s="184" t="s">
        <v>562</v>
      </c>
      <c r="F21" s="22" t="s">
        <v>561</v>
      </c>
      <c r="G21" s="163"/>
      <c r="H21" s="24"/>
      <c r="I21" s="24">
        <f t="shared" ref="I21:I23" si="15">G21*H21</f>
        <v>0</v>
      </c>
      <c r="J21" s="162"/>
      <c r="K21" s="142"/>
      <c r="L21" s="142">
        <f t="shared" ref="L21:L23" si="16">J21*K21</f>
        <v>0</v>
      </c>
      <c r="M21" s="162">
        <v>1</v>
      </c>
      <c r="N21" s="142">
        <v>17.52</v>
      </c>
      <c r="O21" s="142">
        <f>M21*N21</f>
        <v>17.52</v>
      </c>
      <c r="P21" s="142">
        <f t="shared" ref="P21:P22" si="17">I21+L21+O21</f>
        <v>17.52</v>
      </c>
    </row>
    <row r="22" spans="1:16" ht="75">
      <c r="A22" s="284" t="s">
        <v>160</v>
      </c>
      <c r="B22" s="187" t="s">
        <v>161</v>
      </c>
      <c r="C22" s="187" t="s">
        <v>166</v>
      </c>
      <c r="D22" s="187" t="s">
        <v>157</v>
      </c>
      <c r="E22" s="12" t="s">
        <v>563</v>
      </c>
      <c r="F22" s="22" t="s">
        <v>549</v>
      </c>
      <c r="G22" s="188"/>
      <c r="H22" s="188"/>
      <c r="I22" s="24">
        <f t="shared" si="15"/>
        <v>0</v>
      </c>
      <c r="J22" s="181"/>
      <c r="K22" s="181"/>
      <c r="L22" s="142">
        <f t="shared" si="16"/>
        <v>0</v>
      </c>
      <c r="M22" s="162">
        <v>1</v>
      </c>
      <c r="N22" s="142">
        <v>17.52</v>
      </c>
      <c r="O22" s="142">
        <f t="shared" ref="O22:O23" si="18">M22*N22</f>
        <v>17.52</v>
      </c>
      <c r="P22" s="142">
        <f t="shared" si="17"/>
        <v>17.52</v>
      </c>
    </row>
    <row r="23" spans="1:16" ht="60">
      <c r="A23" s="281" t="s">
        <v>503</v>
      </c>
      <c r="B23" s="10" t="s">
        <v>344</v>
      </c>
      <c r="C23" s="10" t="s">
        <v>435</v>
      </c>
      <c r="D23" s="187" t="s">
        <v>504</v>
      </c>
      <c r="E23" s="187" t="s">
        <v>564</v>
      </c>
      <c r="F23" s="22" t="s">
        <v>565</v>
      </c>
      <c r="G23" s="163"/>
      <c r="H23" s="24"/>
      <c r="I23" s="24">
        <f t="shared" si="15"/>
        <v>0</v>
      </c>
      <c r="J23" s="162">
        <v>2</v>
      </c>
      <c r="K23" s="142">
        <v>54.01</v>
      </c>
      <c r="L23" s="142">
        <f t="shared" si="16"/>
        <v>108.02</v>
      </c>
      <c r="M23" s="162">
        <v>1</v>
      </c>
      <c r="N23" s="142">
        <v>17.52</v>
      </c>
      <c r="O23" s="142">
        <f t="shared" si="18"/>
        <v>17.52</v>
      </c>
      <c r="P23" s="142">
        <f>I23+L23+O23</f>
        <v>125.53999999999999</v>
      </c>
    </row>
    <row r="24" spans="1:16" ht="60">
      <c r="A24" s="281" t="s">
        <v>797</v>
      </c>
      <c r="B24" s="10" t="s">
        <v>566</v>
      </c>
      <c r="C24" s="10" t="s">
        <v>567</v>
      </c>
      <c r="D24" s="10" t="s">
        <v>568</v>
      </c>
      <c r="E24" s="187" t="s">
        <v>564</v>
      </c>
      <c r="F24" s="22" t="s">
        <v>565</v>
      </c>
      <c r="G24" s="163"/>
      <c r="H24" s="24"/>
      <c r="I24" s="24">
        <f t="shared" ref="I24" si="19">G24*H24</f>
        <v>0</v>
      </c>
      <c r="J24" s="162">
        <v>2</v>
      </c>
      <c r="K24" s="142">
        <v>54.01</v>
      </c>
      <c r="L24" s="142">
        <f>J24*K24</f>
        <v>108.02</v>
      </c>
      <c r="M24" s="162">
        <v>1</v>
      </c>
      <c r="N24" s="142">
        <v>17.52</v>
      </c>
      <c r="O24" s="142">
        <f>M24*N24</f>
        <v>17.52</v>
      </c>
      <c r="P24" s="142">
        <f>I24+L24+O24</f>
        <v>125.53999999999999</v>
      </c>
    </row>
    <row r="25" spans="1:16" ht="120">
      <c r="A25" s="280" t="s">
        <v>496</v>
      </c>
      <c r="B25" s="16" t="s">
        <v>80</v>
      </c>
      <c r="C25" s="10" t="s">
        <v>81</v>
      </c>
      <c r="D25" s="5" t="s">
        <v>82</v>
      </c>
      <c r="E25" s="199" t="s">
        <v>570</v>
      </c>
      <c r="F25" s="200" t="s">
        <v>569</v>
      </c>
      <c r="G25" s="200"/>
      <c r="H25" s="24"/>
      <c r="I25" s="24">
        <f>G25*H25</f>
        <v>0</v>
      </c>
      <c r="J25" s="141"/>
      <c r="K25" s="138"/>
      <c r="L25" s="142">
        <f>J25*K25</f>
        <v>0</v>
      </c>
      <c r="M25" s="141">
        <v>1</v>
      </c>
      <c r="N25" s="138">
        <v>17.52</v>
      </c>
      <c r="O25" s="142">
        <f>M25*N25</f>
        <v>17.52</v>
      </c>
      <c r="P25" s="142">
        <f>I25+L25+O25</f>
        <v>17.52</v>
      </c>
    </row>
    <row r="26" spans="1:16" ht="90">
      <c r="A26" s="280" t="s">
        <v>307</v>
      </c>
      <c r="B26" s="198" t="s">
        <v>112</v>
      </c>
      <c r="C26" s="198" t="s">
        <v>113</v>
      </c>
      <c r="D26" s="10" t="s">
        <v>114</v>
      </c>
      <c r="E26" s="199" t="s">
        <v>571</v>
      </c>
      <c r="F26" s="201" t="s">
        <v>463</v>
      </c>
      <c r="G26" s="201"/>
      <c r="H26" s="24"/>
      <c r="I26" s="24">
        <f t="shared" ref="I26" si="20">G26*H26</f>
        <v>0</v>
      </c>
      <c r="J26" s="141">
        <v>1</v>
      </c>
      <c r="K26" s="142">
        <v>95.97</v>
      </c>
      <c r="L26" s="142">
        <f>J26*K26</f>
        <v>95.97</v>
      </c>
      <c r="M26" s="141">
        <v>1</v>
      </c>
      <c r="N26" s="142">
        <v>28.78</v>
      </c>
      <c r="O26" s="142">
        <f>M26*N26</f>
        <v>28.78</v>
      </c>
      <c r="P26" s="142">
        <f>I26+L26+O26</f>
        <v>124.75</v>
      </c>
    </row>
    <row r="27" spans="1:16" ht="60">
      <c r="A27" s="281" t="s">
        <v>539</v>
      </c>
      <c r="B27" s="202" t="s">
        <v>105</v>
      </c>
      <c r="C27" s="202" t="s">
        <v>106</v>
      </c>
      <c r="D27" s="202" t="s">
        <v>542</v>
      </c>
      <c r="E27" s="12" t="s">
        <v>573</v>
      </c>
      <c r="F27" s="22" t="s">
        <v>463</v>
      </c>
      <c r="G27" s="205"/>
      <c r="H27" s="205"/>
      <c r="I27" s="24">
        <f t="shared" ref="I27" si="21">G27*H27</f>
        <v>0</v>
      </c>
      <c r="J27" s="186"/>
      <c r="K27" s="186"/>
      <c r="L27" s="142">
        <f>J27*K27</f>
        <v>0</v>
      </c>
      <c r="M27" s="162">
        <v>2</v>
      </c>
      <c r="N27" s="142">
        <v>95.97</v>
      </c>
      <c r="O27" s="142">
        <f>M27*N27</f>
        <v>191.94</v>
      </c>
      <c r="P27" s="142">
        <f>I27+L27+O27</f>
        <v>191.94</v>
      </c>
    </row>
    <row r="28" spans="1:16" ht="30">
      <c r="A28" s="281" t="s">
        <v>572</v>
      </c>
      <c r="B28" s="10" t="s">
        <v>205</v>
      </c>
      <c r="C28" s="10" t="s">
        <v>206</v>
      </c>
      <c r="D28" s="202" t="s">
        <v>574</v>
      </c>
      <c r="E28" s="202" t="s">
        <v>576</v>
      </c>
      <c r="F28" s="203" t="s">
        <v>575</v>
      </c>
      <c r="G28" s="204"/>
      <c r="H28" s="24"/>
      <c r="I28" s="24">
        <f>G28*H28</f>
        <v>0</v>
      </c>
      <c r="J28" s="159">
        <v>1</v>
      </c>
      <c r="K28" s="142">
        <v>17.52</v>
      </c>
      <c r="L28" s="142">
        <f t="shared" ref="L28:L29" si="22">J28*K28</f>
        <v>17.52</v>
      </c>
      <c r="M28" s="159">
        <v>0</v>
      </c>
      <c r="N28" s="142">
        <v>0</v>
      </c>
      <c r="O28" s="142">
        <f t="shared" ref="O28:O29" si="23">M28*N28</f>
        <v>0</v>
      </c>
      <c r="P28" s="142">
        <f t="shared" ref="P28:P29" si="24">I28+L28+O28</f>
        <v>17.52</v>
      </c>
    </row>
    <row r="29" spans="1:16" ht="90">
      <c r="A29" s="281" t="s">
        <v>466</v>
      </c>
      <c r="B29" s="10" t="s">
        <v>467</v>
      </c>
      <c r="C29" s="10" t="s">
        <v>468</v>
      </c>
      <c r="D29" s="206" t="s">
        <v>577</v>
      </c>
      <c r="E29" s="206" t="s">
        <v>578</v>
      </c>
      <c r="F29" s="22" t="s">
        <v>463</v>
      </c>
      <c r="G29" s="207"/>
      <c r="H29" s="24"/>
      <c r="I29" s="24">
        <f>G29*H29</f>
        <v>0</v>
      </c>
      <c r="J29" s="159">
        <v>1</v>
      </c>
      <c r="K29" s="142">
        <v>17.52</v>
      </c>
      <c r="L29" s="142">
        <f t="shared" si="22"/>
        <v>17.52</v>
      </c>
      <c r="M29" s="159">
        <v>2</v>
      </c>
      <c r="N29" s="142">
        <v>54.01</v>
      </c>
      <c r="O29" s="142">
        <f t="shared" si="23"/>
        <v>108.02</v>
      </c>
      <c r="P29" s="142">
        <f t="shared" si="24"/>
        <v>125.53999999999999</v>
      </c>
    </row>
    <row r="30" spans="1:16" ht="90">
      <c r="A30" s="280" t="s">
        <v>307</v>
      </c>
      <c r="B30" s="208" t="s">
        <v>112</v>
      </c>
      <c r="C30" s="208" t="s">
        <v>113</v>
      </c>
      <c r="D30" s="10" t="s">
        <v>114</v>
      </c>
      <c r="E30" s="208" t="s">
        <v>578</v>
      </c>
      <c r="F30" s="22" t="s">
        <v>463</v>
      </c>
      <c r="G30" s="209"/>
      <c r="H30" s="24"/>
      <c r="I30" s="24">
        <f>G30*H30</f>
        <v>0</v>
      </c>
      <c r="J30" s="159">
        <v>1</v>
      </c>
      <c r="K30" s="142">
        <v>17.52</v>
      </c>
      <c r="L30" s="142">
        <f t="shared" ref="L30:L31" si="25">J30*K30</f>
        <v>17.52</v>
      </c>
      <c r="M30" s="159">
        <v>2</v>
      </c>
      <c r="N30" s="142">
        <v>54.01</v>
      </c>
      <c r="O30" s="142">
        <f t="shared" ref="O30:O32" si="26">M30*N30</f>
        <v>108.02</v>
      </c>
      <c r="P30" s="142">
        <f t="shared" ref="P30:P33" si="27">I30+L30+O30</f>
        <v>125.53999999999999</v>
      </c>
    </row>
    <row r="31" spans="1:16" ht="60">
      <c r="A31" s="281" t="s">
        <v>160</v>
      </c>
      <c r="B31" s="212" t="s">
        <v>161</v>
      </c>
      <c r="C31" s="212" t="s">
        <v>166</v>
      </c>
      <c r="D31" s="212" t="s">
        <v>157</v>
      </c>
      <c r="E31" s="12" t="s">
        <v>587</v>
      </c>
      <c r="F31" s="22" t="s">
        <v>506</v>
      </c>
      <c r="G31" s="215"/>
      <c r="H31" s="215"/>
      <c r="I31" s="24">
        <f t="shared" ref="I31" si="28">G31*H31</f>
        <v>0</v>
      </c>
      <c r="J31" s="181"/>
      <c r="K31" s="181"/>
      <c r="L31" s="142">
        <f t="shared" si="25"/>
        <v>0</v>
      </c>
      <c r="M31" s="162">
        <v>1</v>
      </c>
      <c r="N31" s="142">
        <v>17.52</v>
      </c>
      <c r="O31" s="142">
        <f t="shared" si="26"/>
        <v>17.52</v>
      </c>
      <c r="P31" s="142">
        <f t="shared" si="27"/>
        <v>17.52</v>
      </c>
    </row>
    <row r="32" spans="1:16" ht="60">
      <c r="A32" s="281" t="s">
        <v>588</v>
      </c>
      <c r="B32" s="10" t="s">
        <v>187</v>
      </c>
      <c r="C32" s="10" t="s">
        <v>432</v>
      </c>
      <c r="D32" s="10" t="s">
        <v>589</v>
      </c>
      <c r="E32" s="212" t="s">
        <v>564</v>
      </c>
      <c r="F32" s="214" t="s">
        <v>463</v>
      </c>
      <c r="G32" s="214"/>
      <c r="H32" s="214"/>
      <c r="I32" s="214">
        <f>G32*H32</f>
        <v>0</v>
      </c>
      <c r="J32" s="219">
        <v>1</v>
      </c>
      <c r="K32" s="220">
        <v>17.52</v>
      </c>
      <c r="L32" s="220">
        <f>J32*K32</f>
        <v>17.52</v>
      </c>
      <c r="M32" s="219">
        <v>2</v>
      </c>
      <c r="N32" s="220">
        <v>54.01</v>
      </c>
      <c r="O32" s="220">
        <f t="shared" si="26"/>
        <v>108.02</v>
      </c>
      <c r="P32" s="220">
        <f t="shared" si="27"/>
        <v>125.53999999999999</v>
      </c>
    </row>
    <row r="33" spans="1:16" ht="105">
      <c r="A33" s="280" t="s">
        <v>99</v>
      </c>
      <c r="B33" s="212" t="s">
        <v>100</v>
      </c>
      <c r="C33" s="212" t="s">
        <v>101</v>
      </c>
      <c r="D33" s="212" t="s">
        <v>418</v>
      </c>
      <c r="E33" s="213" t="s">
        <v>591</v>
      </c>
      <c r="F33" s="22" t="s">
        <v>590</v>
      </c>
      <c r="G33" s="163"/>
      <c r="H33" s="24"/>
      <c r="I33" s="24">
        <f t="shared" ref="I33" si="29">G33*H33</f>
        <v>0</v>
      </c>
      <c r="J33" s="162"/>
      <c r="K33" s="142"/>
      <c r="L33" s="142">
        <f t="shared" ref="L33" si="30">J33*K33</f>
        <v>0</v>
      </c>
      <c r="M33" s="162">
        <v>1</v>
      </c>
      <c r="N33" s="142">
        <v>17.52</v>
      </c>
      <c r="O33" s="142">
        <f>M33*N33</f>
        <v>17.52</v>
      </c>
      <c r="P33" s="142">
        <f t="shared" si="27"/>
        <v>17.52</v>
      </c>
    </row>
    <row r="35" spans="1:16" ht="69" customHeight="1"/>
  </sheetData>
  <mergeCells count="23">
    <mergeCell ref="A1:M1"/>
    <mergeCell ref="N1:O1"/>
    <mergeCell ref="A2:A5"/>
    <mergeCell ref="B2:B5"/>
    <mergeCell ref="C2:C5"/>
    <mergeCell ref="D2:D5"/>
    <mergeCell ref="E2:E5"/>
    <mergeCell ref="F2:I2"/>
    <mergeCell ref="J2:P2"/>
    <mergeCell ref="F3:I3"/>
    <mergeCell ref="F4:F5"/>
    <mergeCell ref="G4:G5"/>
    <mergeCell ref="H4:H5"/>
    <mergeCell ref="I4:I5"/>
    <mergeCell ref="J4:J5"/>
    <mergeCell ref="N4:N5"/>
    <mergeCell ref="O4:O5"/>
    <mergeCell ref="P4:P5"/>
    <mergeCell ref="J3:L3"/>
    <mergeCell ref="M3:O3"/>
    <mergeCell ref="K4:K5"/>
    <mergeCell ref="L4:L5"/>
    <mergeCell ref="M4:M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26"/>
  <sheetViews>
    <sheetView topLeftCell="A19" zoomScale="57" zoomScaleNormal="57" workbookViewId="0">
      <selection activeCell="E26" sqref="E26"/>
    </sheetView>
  </sheetViews>
  <sheetFormatPr defaultRowHeight="12.75"/>
  <cols>
    <col min="1" max="1" width="50.140625" bestFit="1" customWidth="1"/>
    <col min="2" max="2" width="22.42578125" customWidth="1"/>
    <col min="3" max="3" width="15.140625" bestFit="1" customWidth="1"/>
    <col min="4" max="4" width="20.7109375" bestFit="1" customWidth="1"/>
    <col min="5" max="5" width="27.5703125" customWidth="1"/>
    <col min="6" max="6" width="19.5703125" bestFit="1" customWidth="1"/>
    <col min="7" max="7" width="14.5703125" customWidth="1"/>
    <col min="9" max="9" width="10.5703125" bestFit="1" customWidth="1"/>
    <col min="10" max="10" width="12.85546875" customWidth="1"/>
    <col min="11" max="11" width="11.85546875" bestFit="1" customWidth="1"/>
    <col min="12" max="12" width="13.28515625" bestFit="1" customWidth="1"/>
    <col min="13" max="13" width="13" customWidth="1"/>
    <col min="14" max="14" width="12.140625" bestFit="1" customWidth="1"/>
    <col min="15" max="15" width="12.7109375" bestFit="1" customWidth="1"/>
    <col min="16" max="16" width="13.5703125" bestFit="1" customWidth="1"/>
  </cols>
  <sheetData>
    <row r="1" spans="1:16" ht="15.75">
      <c r="A1" s="307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09" t="s">
        <v>2</v>
      </c>
      <c r="O1" s="310"/>
      <c r="P1" s="39">
        <v>42248</v>
      </c>
    </row>
    <row r="2" spans="1:16" ht="15.75">
      <c r="A2" s="302" t="s">
        <v>4</v>
      </c>
      <c r="B2" s="312" t="s">
        <v>6</v>
      </c>
      <c r="C2" s="312" t="s">
        <v>8</v>
      </c>
      <c r="D2" s="349" t="s">
        <v>11</v>
      </c>
      <c r="E2" s="312" t="s">
        <v>12</v>
      </c>
      <c r="F2" s="313" t="s">
        <v>13</v>
      </c>
      <c r="G2" s="311"/>
      <c r="H2" s="311"/>
      <c r="I2" s="311"/>
      <c r="J2" s="314" t="s">
        <v>20</v>
      </c>
      <c r="K2" s="311"/>
      <c r="L2" s="311"/>
      <c r="M2" s="311"/>
      <c r="N2" s="311"/>
      <c r="O2" s="311"/>
      <c r="P2" s="311"/>
    </row>
    <row r="3" spans="1:16" ht="15.75">
      <c r="A3" s="315"/>
      <c r="B3" s="311"/>
      <c r="C3" s="311"/>
      <c r="D3" s="350"/>
      <c r="E3" s="311"/>
      <c r="F3" s="352" t="s">
        <v>21</v>
      </c>
      <c r="G3" s="353"/>
      <c r="H3" s="353"/>
      <c r="I3" s="354"/>
      <c r="J3" s="314" t="s">
        <v>16</v>
      </c>
      <c r="K3" s="311"/>
      <c r="L3" s="311"/>
      <c r="M3" s="314" t="s">
        <v>17</v>
      </c>
      <c r="N3" s="311"/>
      <c r="O3" s="311"/>
      <c r="P3" s="197" t="s">
        <v>18</v>
      </c>
    </row>
    <row r="4" spans="1:16">
      <c r="A4" s="315"/>
      <c r="B4" s="311"/>
      <c r="C4" s="311"/>
      <c r="D4" s="350"/>
      <c r="E4" s="311"/>
      <c r="F4" s="299" t="s">
        <v>26</v>
      </c>
      <c r="G4" s="301" t="s">
        <v>22</v>
      </c>
      <c r="H4" s="313" t="s">
        <v>28</v>
      </c>
      <c r="I4" s="313" t="s">
        <v>18</v>
      </c>
      <c r="J4" s="300" t="s">
        <v>33</v>
      </c>
      <c r="K4" s="314" t="s">
        <v>28</v>
      </c>
      <c r="L4" s="314" t="s">
        <v>18</v>
      </c>
      <c r="M4" s="300" t="s">
        <v>33</v>
      </c>
      <c r="N4" s="314" t="s">
        <v>28</v>
      </c>
      <c r="O4" s="314" t="s">
        <v>18</v>
      </c>
      <c r="P4" s="314" t="s">
        <v>28</v>
      </c>
    </row>
    <row r="5" spans="1:16" ht="20.25" customHeight="1">
      <c r="A5" s="315"/>
      <c r="B5" s="311"/>
      <c r="C5" s="311"/>
      <c r="D5" s="351"/>
      <c r="E5" s="311"/>
      <c r="F5" s="311"/>
      <c r="G5" s="315"/>
      <c r="H5" s="311"/>
      <c r="I5" s="311"/>
      <c r="J5" s="311"/>
      <c r="K5" s="311"/>
      <c r="L5" s="311"/>
      <c r="M5" s="311"/>
      <c r="N5" s="311"/>
      <c r="O5" s="311"/>
      <c r="P5" s="311"/>
    </row>
    <row r="6" spans="1:16" ht="60">
      <c r="A6" s="283" t="s">
        <v>473</v>
      </c>
      <c r="B6" s="183" t="s">
        <v>176</v>
      </c>
      <c r="C6" s="183">
        <v>3530140</v>
      </c>
      <c r="D6" s="183" t="s">
        <v>414</v>
      </c>
      <c r="E6" s="183" t="s">
        <v>559</v>
      </c>
      <c r="F6" s="22" t="s">
        <v>554</v>
      </c>
      <c r="G6" s="163"/>
      <c r="H6" s="193"/>
      <c r="I6" s="193">
        <f t="shared" ref="I6:I12" si="0">G6*H6</f>
        <v>0</v>
      </c>
      <c r="J6" s="162"/>
      <c r="K6" s="142"/>
      <c r="L6" s="142">
        <f t="shared" ref="L6:L14" si="1">J6*K6</f>
        <v>0</v>
      </c>
      <c r="M6" s="162">
        <v>1</v>
      </c>
      <c r="N6" s="142">
        <v>17.52</v>
      </c>
      <c r="O6" s="142">
        <f t="shared" ref="O6:O14" si="2">M6*N6</f>
        <v>17.52</v>
      </c>
      <c r="P6" s="142">
        <f t="shared" ref="P6:P12" si="3">I6+L6+O6</f>
        <v>17.52</v>
      </c>
    </row>
    <row r="7" spans="1:16" ht="60">
      <c r="A7" s="290" t="s">
        <v>483</v>
      </c>
      <c r="B7" s="55" t="s">
        <v>395</v>
      </c>
      <c r="C7" s="55">
        <v>3582094</v>
      </c>
      <c r="D7" s="55" t="s">
        <v>446</v>
      </c>
      <c r="E7" s="48" t="s">
        <v>484</v>
      </c>
      <c r="F7" s="180" t="s">
        <v>554</v>
      </c>
      <c r="G7" s="196"/>
      <c r="H7" s="22"/>
      <c r="I7" s="22">
        <f t="shared" si="0"/>
        <v>0</v>
      </c>
      <c r="J7" s="69">
        <v>4</v>
      </c>
      <c r="K7" s="75">
        <v>54.01</v>
      </c>
      <c r="L7" s="75">
        <f t="shared" si="1"/>
        <v>216.04</v>
      </c>
      <c r="M7" s="76">
        <v>1</v>
      </c>
      <c r="N7" s="75">
        <v>17.52</v>
      </c>
      <c r="O7" s="75">
        <f t="shared" si="2"/>
        <v>17.52</v>
      </c>
      <c r="P7" s="75">
        <f t="shared" si="3"/>
        <v>233.56</v>
      </c>
    </row>
    <row r="8" spans="1:16" ht="45">
      <c r="A8" s="283" t="s">
        <v>473</v>
      </c>
      <c r="B8" s="183" t="s">
        <v>176</v>
      </c>
      <c r="C8" s="183">
        <v>3530140</v>
      </c>
      <c r="D8" s="183" t="s">
        <v>414</v>
      </c>
      <c r="E8" s="183" t="s">
        <v>555</v>
      </c>
      <c r="F8" s="22" t="s">
        <v>556</v>
      </c>
      <c r="G8" s="163"/>
      <c r="H8" s="193"/>
      <c r="I8" s="193">
        <f t="shared" si="0"/>
        <v>0</v>
      </c>
      <c r="J8" s="162"/>
      <c r="K8" s="142"/>
      <c r="L8" s="142">
        <f t="shared" si="1"/>
        <v>0</v>
      </c>
      <c r="M8" s="162">
        <v>1</v>
      </c>
      <c r="N8" s="142">
        <v>17.52</v>
      </c>
      <c r="O8" s="142">
        <f t="shared" si="2"/>
        <v>17.52</v>
      </c>
      <c r="P8" s="142">
        <f t="shared" si="3"/>
        <v>17.52</v>
      </c>
    </row>
    <row r="9" spans="1:16" ht="45">
      <c r="A9" s="291" t="s">
        <v>449</v>
      </c>
      <c r="B9" s="5" t="s">
        <v>450</v>
      </c>
      <c r="C9" s="5">
        <v>3658951</v>
      </c>
      <c r="D9" s="5" t="s">
        <v>452</v>
      </c>
      <c r="E9" s="48" t="s">
        <v>557</v>
      </c>
      <c r="F9" s="22" t="s">
        <v>556</v>
      </c>
      <c r="G9" s="163"/>
      <c r="H9" s="24"/>
      <c r="I9" s="24">
        <f t="shared" si="0"/>
        <v>0</v>
      </c>
      <c r="J9" s="162"/>
      <c r="K9" s="142"/>
      <c r="L9" s="142">
        <f t="shared" si="1"/>
        <v>0</v>
      </c>
      <c r="M9" s="162">
        <v>3</v>
      </c>
      <c r="N9" s="142">
        <v>17.52</v>
      </c>
      <c r="O9" s="142">
        <f t="shared" si="2"/>
        <v>52.56</v>
      </c>
      <c r="P9" s="142">
        <f t="shared" si="3"/>
        <v>52.56</v>
      </c>
    </row>
    <row r="10" spans="1:16" ht="45">
      <c r="A10" s="290" t="s">
        <v>483</v>
      </c>
      <c r="B10" s="55" t="s">
        <v>395</v>
      </c>
      <c r="C10" s="55">
        <v>3582094</v>
      </c>
      <c r="D10" s="55" t="s">
        <v>446</v>
      </c>
      <c r="E10" s="48" t="s">
        <v>557</v>
      </c>
      <c r="F10" s="22" t="s">
        <v>556</v>
      </c>
      <c r="G10" s="163"/>
      <c r="H10" s="24"/>
      <c r="I10" s="24">
        <f t="shared" si="0"/>
        <v>0</v>
      </c>
      <c r="J10" s="162"/>
      <c r="K10" s="142"/>
      <c r="L10" s="142">
        <f t="shared" si="1"/>
        <v>0</v>
      </c>
      <c r="M10" s="162">
        <v>2</v>
      </c>
      <c r="N10" s="142">
        <v>17.52</v>
      </c>
      <c r="O10" s="142">
        <f t="shared" si="2"/>
        <v>35.04</v>
      </c>
      <c r="P10" s="142">
        <f t="shared" si="3"/>
        <v>35.04</v>
      </c>
    </row>
    <row r="11" spans="1:16" ht="60">
      <c r="A11" s="283" t="s">
        <v>473</v>
      </c>
      <c r="B11" s="183" t="s">
        <v>176</v>
      </c>
      <c r="C11" s="183">
        <v>3530140</v>
      </c>
      <c r="D11" s="183" t="s">
        <v>414</v>
      </c>
      <c r="E11" s="183" t="s">
        <v>559</v>
      </c>
      <c r="F11" s="22" t="s">
        <v>560</v>
      </c>
      <c r="G11" s="163"/>
      <c r="H11" s="193"/>
      <c r="I11" s="193">
        <f t="shared" si="0"/>
        <v>0</v>
      </c>
      <c r="J11" s="162"/>
      <c r="K11" s="142"/>
      <c r="L11" s="142">
        <f t="shared" si="1"/>
        <v>0</v>
      </c>
      <c r="M11" s="162">
        <v>1</v>
      </c>
      <c r="N11" s="142">
        <v>17.52</v>
      </c>
      <c r="O11" s="142">
        <f t="shared" si="2"/>
        <v>17.52</v>
      </c>
      <c r="P11" s="142">
        <f t="shared" si="3"/>
        <v>17.52</v>
      </c>
    </row>
    <row r="12" spans="1:16" ht="60">
      <c r="A12" s="291" t="s">
        <v>449</v>
      </c>
      <c r="B12" s="5" t="s">
        <v>450</v>
      </c>
      <c r="C12" s="5">
        <v>3658951</v>
      </c>
      <c r="D12" s="5" t="s">
        <v>452</v>
      </c>
      <c r="E12" s="48" t="s">
        <v>484</v>
      </c>
      <c r="F12" s="22" t="s">
        <v>560</v>
      </c>
      <c r="G12" s="196"/>
      <c r="H12" s="22"/>
      <c r="I12" s="22">
        <f t="shared" si="0"/>
        <v>0</v>
      </c>
      <c r="J12" s="69">
        <v>4</v>
      </c>
      <c r="K12" s="75">
        <v>54.01</v>
      </c>
      <c r="L12" s="75">
        <f t="shared" si="1"/>
        <v>216.04</v>
      </c>
      <c r="M12" s="76">
        <v>1</v>
      </c>
      <c r="N12" s="75">
        <v>17.52</v>
      </c>
      <c r="O12" s="75">
        <f t="shared" si="2"/>
        <v>17.52</v>
      </c>
      <c r="P12" s="75">
        <f t="shared" si="3"/>
        <v>233.56</v>
      </c>
    </row>
    <row r="13" spans="1:16" ht="90">
      <c r="A13" s="283" t="s">
        <v>496</v>
      </c>
      <c r="B13" s="16" t="s">
        <v>80</v>
      </c>
      <c r="C13" s="10" t="s">
        <v>81</v>
      </c>
      <c r="D13" s="5" t="s">
        <v>82</v>
      </c>
      <c r="E13" s="210" t="s">
        <v>579</v>
      </c>
      <c r="F13" s="211" t="s">
        <v>580</v>
      </c>
      <c r="G13" s="211"/>
      <c r="H13" s="24"/>
      <c r="I13" s="24">
        <f>G13*H13</f>
        <v>0</v>
      </c>
      <c r="J13" s="141"/>
      <c r="K13" s="138"/>
      <c r="L13" s="142">
        <f t="shared" si="1"/>
        <v>0</v>
      </c>
      <c r="M13" s="141">
        <v>1</v>
      </c>
      <c r="N13" s="138">
        <v>17.52</v>
      </c>
      <c r="O13" s="142">
        <f t="shared" si="2"/>
        <v>17.52</v>
      </c>
      <c r="P13" s="142">
        <f>I13+L13+O13</f>
        <v>17.52</v>
      </c>
    </row>
    <row r="14" spans="1:16" ht="90">
      <c r="A14" s="291" t="s">
        <v>75</v>
      </c>
      <c r="B14" s="5" t="s">
        <v>76</v>
      </c>
      <c r="C14" s="5">
        <v>3302113</v>
      </c>
      <c r="D14" s="5" t="s">
        <v>82</v>
      </c>
      <c r="E14" s="210" t="s">
        <v>581</v>
      </c>
      <c r="F14" s="22" t="s">
        <v>582</v>
      </c>
      <c r="G14" s="163"/>
      <c r="H14" s="24"/>
      <c r="I14" s="24">
        <f t="shared" ref="I14" si="4">G14*H14</f>
        <v>0</v>
      </c>
      <c r="J14" s="162"/>
      <c r="K14" s="142"/>
      <c r="L14" s="142">
        <f t="shared" si="1"/>
        <v>0</v>
      </c>
      <c r="M14" s="162">
        <v>1</v>
      </c>
      <c r="N14" s="142">
        <v>17.52</v>
      </c>
      <c r="O14" s="142">
        <f t="shared" si="2"/>
        <v>17.52</v>
      </c>
      <c r="P14" s="142">
        <f t="shared" ref="P14" si="5">I14+L14+O14</f>
        <v>17.52</v>
      </c>
    </row>
    <row r="15" spans="1:16" ht="60">
      <c r="A15" s="284" t="s">
        <v>799</v>
      </c>
      <c r="B15" s="10" t="s">
        <v>187</v>
      </c>
      <c r="C15" s="10" t="s">
        <v>432</v>
      </c>
      <c r="D15" s="274" t="s">
        <v>800</v>
      </c>
      <c r="E15" s="274" t="s">
        <v>586</v>
      </c>
      <c r="F15" s="22" t="s">
        <v>554</v>
      </c>
      <c r="G15" s="163"/>
      <c r="H15" s="193"/>
      <c r="I15" s="193">
        <f>G15*H15</f>
        <v>0</v>
      </c>
      <c r="J15" s="162"/>
      <c r="K15" s="142"/>
      <c r="L15" s="142">
        <f>J15*K15</f>
        <v>0</v>
      </c>
      <c r="M15" s="162">
        <v>1</v>
      </c>
      <c r="N15" s="142">
        <v>17.52</v>
      </c>
      <c r="O15" s="142">
        <f>M15*N15</f>
        <v>17.52</v>
      </c>
      <c r="P15" s="142">
        <f>I15+L15+O15</f>
        <v>17.52</v>
      </c>
    </row>
    <row r="16" spans="1:16" ht="60">
      <c r="A16" s="284" t="s">
        <v>614</v>
      </c>
      <c r="B16" s="10" t="s">
        <v>695</v>
      </c>
      <c r="C16" s="10" t="s">
        <v>696</v>
      </c>
      <c r="D16" s="274" t="s">
        <v>509</v>
      </c>
      <c r="E16" s="274" t="s">
        <v>586</v>
      </c>
      <c r="F16" s="22" t="s">
        <v>554</v>
      </c>
      <c r="G16" s="163"/>
      <c r="H16" s="193"/>
      <c r="I16" s="193">
        <f>G16*H16</f>
        <v>0</v>
      </c>
      <c r="J16" s="162"/>
      <c r="K16" s="142"/>
      <c r="L16" s="142">
        <f>J16*K16</f>
        <v>0</v>
      </c>
      <c r="M16" s="162">
        <v>1</v>
      </c>
      <c r="N16" s="142">
        <v>17.52</v>
      </c>
      <c r="O16" s="142">
        <f>M16*N16</f>
        <v>17.52</v>
      </c>
      <c r="P16" s="142">
        <f>I16+L16+O16</f>
        <v>17.52</v>
      </c>
    </row>
    <row r="17" spans="1:16" ht="60">
      <c r="A17" s="291" t="s">
        <v>583</v>
      </c>
      <c r="B17" s="5" t="s">
        <v>339</v>
      </c>
      <c r="C17" s="5" t="s">
        <v>508</v>
      </c>
      <c r="D17" s="5" t="s">
        <v>585</v>
      </c>
      <c r="E17" s="210" t="s">
        <v>586</v>
      </c>
      <c r="F17" s="22" t="s">
        <v>584</v>
      </c>
      <c r="G17" s="163"/>
      <c r="H17" s="24"/>
      <c r="I17" s="24">
        <f t="shared" ref="I17:I19" si="6">G17*H17</f>
        <v>0</v>
      </c>
      <c r="J17" s="162"/>
      <c r="K17" s="142"/>
      <c r="L17" s="142">
        <f t="shared" ref="L17:L19" si="7">J17*K17</f>
        <v>0</v>
      </c>
      <c r="M17" s="162">
        <v>1</v>
      </c>
      <c r="N17" s="142">
        <v>17.52</v>
      </c>
      <c r="O17" s="142">
        <f t="shared" ref="O17:O18" si="8">M17*N17</f>
        <v>17.52</v>
      </c>
      <c r="P17" s="142">
        <f t="shared" ref="P17:P19" si="9">I17+L17+O17</f>
        <v>17.52</v>
      </c>
    </row>
    <row r="18" spans="1:16" ht="45">
      <c r="A18" s="291" t="s">
        <v>75</v>
      </c>
      <c r="B18" s="5" t="s">
        <v>76</v>
      </c>
      <c r="C18" s="5">
        <v>3302113</v>
      </c>
      <c r="D18" s="5" t="s">
        <v>82</v>
      </c>
      <c r="E18" s="216" t="s">
        <v>593</v>
      </c>
      <c r="F18" s="22" t="s">
        <v>592</v>
      </c>
      <c r="G18" s="163"/>
      <c r="H18" s="24"/>
      <c r="I18" s="24">
        <f t="shared" si="6"/>
        <v>0</v>
      </c>
      <c r="J18" s="162"/>
      <c r="K18" s="142"/>
      <c r="L18" s="142">
        <f t="shared" si="7"/>
        <v>0</v>
      </c>
      <c r="M18" s="162">
        <v>1</v>
      </c>
      <c r="N18" s="142">
        <v>17.52</v>
      </c>
      <c r="O18" s="142">
        <f t="shared" si="8"/>
        <v>17.52</v>
      </c>
      <c r="P18" s="142">
        <f t="shared" si="9"/>
        <v>17.52</v>
      </c>
    </row>
    <row r="19" spans="1:16" ht="105">
      <c r="A19" s="283" t="s">
        <v>99</v>
      </c>
      <c r="B19" s="227" t="s">
        <v>100</v>
      </c>
      <c r="C19" s="227" t="s">
        <v>101</v>
      </c>
      <c r="D19" s="227" t="s">
        <v>418</v>
      </c>
      <c r="E19" s="228" t="s">
        <v>606</v>
      </c>
      <c r="F19" s="22" t="s">
        <v>607</v>
      </c>
      <c r="G19" s="163"/>
      <c r="H19" s="24"/>
      <c r="I19" s="24">
        <f t="shared" si="6"/>
        <v>0</v>
      </c>
      <c r="J19" s="162"/>
      <c r="K19" s="142"/>
      <c r="L19" s="142">
        <f t="shared" si="7"/>
        <v>0</v>
      </c>
      <c r="M19" s="162">
        <v>1</v>
      </c>
      <c r="N19" s="142">
        <v>17.52</v>
      </c>
      <c r="O19" s="142">
        <f>M19*N19</f>
        <v>17.52</v>
      </c>
      <c r="P19" s="142">
        <f t="shared" si="9"/>
        <v>17.52</v>
      </c>
    </row>
    <row r="20" spans="1:16" ht="60">
      <c r="A20" s="284" t="s">
        <v>618</v>
      </c>
      <c r="B20" s="10" t="s">
        <v>477</v>
      </c>
      <c r="C20" s="10" t="s">
        <v>478</v>
      </c>
      <c r="D20" s="10" t="s">
        <v>619</v>
      </c>
      <c r="E20" s="236" t="s">
        <v>620</v>
      </c>
      <c r="F20" s="237" t="s">
        <v>621</v>
      </c>
      <c r="G20" s="238"/>
      <c r="H20" s="238"/>
      <c r="I20" s="24">
        <f>G20*H20</f>
        <v>0</v>
      </c>
      <c r="J20" s="159">
        <v>1</v>
      </c>
      <c r="K20" s="142">
        <v>54.01</v>
      </c>
      <c r="L20" s="142">
        <f>J20*K20</f>
        <v>54.01</v>
      </c>
      <c r="M20" s="159">
        <v>1</v>
      </c>
      <c r="N20" s="142">
        <v>17.52</v>
      </c>
      <c r="O20" s="142">
        <f>M20*N20</f>
        <v>17.52</v>
      </c>
      <c r="P20" s="142">
        <f>I20+L20+O20</f>
        <v>71.53</v>
      </c>
    </row>
    <row r="21" spans="1:16" ht="90">
      <c r="A21" s="284" t="s">
        <v>160</v>
      </c>
      <c r="B21" s="274" t="s">
        <v>161</v>
      </c>
      <c r="C21" s="274" t="s">
        <v>166</v>
      </c>
      <c r="D21" s="274" t="s">
        <v>157</v>
      </c>
      <c r="E21" s="12" t="s">
        <v>801</v>
      </c>
      <c r="F21" s="22" t="s">
        <v>716</v>
      </c>
      <c r="G21" s="285"/>
      <c r="H21" s="285"/>
      <c r="I21" s="24">
        <f t="shared" ref="I21" si="10">G21*H21</f>
        <v>0</v>
      </c>
      <c r="J21" s="181"/>
      <c r="K21" s="181"/>
      <c r="L21" s="142">
        <f t="shared" ref="L21" si="11">J21*K21</f>
        <v>0</v>
      </c>
      <c r="M21" s="162">
        <v>1</v>
      </c>
      <c r="N21" s="142">
        <v>17.52</v>
      </c>
      <c r="O21" s="142">
        <f t="shared" ref="O21" si="12">M21*N21</f>
        <v>17.52</v>
      </c>
      <c r="P21" s="142">
        <f t="shared" ref="P21:P22" si="13">I21+L21+O21</f>
        <v>17.52</v>
      </c>
    </row>
    <row r="22" spans="1:16" ht="75">
      <c r="A22" s="284" t="s">
        <v>727</v>
      </c>
      <c r="B22" s="10" t="s">
        <v>550</v>
      </c>
      <c r="C22" s="10" t="s">
        <v>551</v>
      </c>
      <c r="D22" s="274" t="s">
        <v>552</v>
      </c>
      <c r="E22" s="274" t="s">
        <v>802</v>
      </c>
      <c r="F22" s="283" t="s">
        <v>803</v>
      </c>
      <c r="G22" s="284"/>
      <c r="H22" s="284"/>
      <c r="I22" s="24">
        <f>G22*H22</f>
        <v>0</v>
      </c>
      <c r="J22" s="159">
        <v>1</v>
      </c>
      <c r="K22" s="142">
        <v>54.01</v>
      </c>
      <c r="L22" s="142">
        <f>J22*K22</f>
        <v>54.01</v>
      </c>
      <c r="M22" s="159">
        <v>1</v>
      </c>
      <c r="N22" s="142">
        <v>17.52</v>
      </c>
      <c r="O22" s="142">
        <f>M22*N22</f>
        <v>17.52</v>
      </c>
      <c r="P22" s="142">
        <f t="shared" si="13"/>
        <v>71.53</v>
      </c>
    </row>
    <row r="23" spans="1:16" ht="75">
      <c r="A23" s="284" t="s">
        <v>717</v>
      </c>
      <c r="B23" s="10" t="s">
        <v>92</v>
      </c>
      <c r="C23" s="10" t="s">
        <v>93</v>
      </c>
      <c r="D23" s="274" t="s">
        <v>552</v>
      </c>
      <c r="E23" s="274" t="s">
        <v>802</v>
      </c>
      <c r="F23" s="283" t="s">
        <v>803</v>
      </c>
      <c r="G23" s="284"/>
      <c r="H23" s="284"/>
      <c r="I23" s="24">
        <f>G23*H23</f>
        <v>0</v>
      </c>
      <c r="J23" s="159">
        <v>1</v>
      </c>
      <c r="K23" s="142">
        <v>54.01</v>
      </c>
      <c r="L23" s="142">
        <f>J23*K23</f>
        <v>54.01</v>
      </c>
      <c r="M23" s="159">
        <v>1</v>
      </c>
      <c r="N23" s="142">
        <v>17.52</v>
      </c>
      <c r="O23" s="142">
        <f>M23*N23</f>
        <v>17.52</v>
      </c>
      <c r="P23" s="142">
        <f t="shared" ref="P23" si="14">I23+L23+O23</f>
        <v>71.53</v>
      </c>
    </row>
    <row r="24" spans="1:16" ht="75">
      <c r="A24" s="284" t="s">
        <v>713</v>
      </c>
      <c r="B24" s="10" t="s">
        <v>97</v>
      </c>
      <c r="C24" s="10" t="s">
        <v>140</v>
      </c>
      <c r="D24" s="274" t="s">
        <v>804</v>
      </c>
      <c r="E24" s="274" t="s">
        <v>802</v>
      </c>
      <c r="F24" s="283" t="s">
        <v>803</v>
      </c>
      <c r="G24" s="284"/>
      <c r="H24" s="284"/>
      <c r="I24" s="24">
        <f>G24*H24</f>
        <v>0</v>
      </c>
      <c r="J24" s="159">
        <v>1</v>
      </c>
      <c r="K24" s="142">
        <v>54.01</v>
      </c>
      <c r="L24" s="142">
        <f>J24*K24</f>
        <v>54.01</v>
      </c>
      <c r="M24" s="159">
        <v>1</v>
      </c>
      <c r="N24" s="142">
        <v>17.52</v>
      </c>
      <c r="O24" s="142">
        <f>M24*N24</f>
        <v>17.52</v>
      </c>
      <c r="P24" s="142">
        <f t="shared" ref="P24:P26" si="15">I24+L24+O24</f>
        <v>71.53</v>
      </c>
    </row>
    <row r="25" spans="1:16" ht="45">
      <c r="A25" s="291" t="s">
        <v>75</v>
      </c>
      <c r="B25" s="5" t="s">
        <v>76</v>
      </c>
      <c r="C25" s="5">
        <v>3302113</v>
      </c>
      <c r="D25" s="5" t="s">
        <v>82</v>
      </c>
      <c r="E25" s="273" t="s">
        <v>805</v>
      </c>
      <c r="F25" s="22" t="s">
        <v>677</v>
      </c>
      <c r="G25" s="163"/>
      <c r="H25" s="24"/>
      <c r="I25" s="24">
        <f t="shared" ref="I25:I26" si="16">G25*H25</f>
        <v>0</v>
      </c>
      <c r="J25" s="162"/>
      <c r="K25" s="142"/>
      <c r="L25" s="142">
        <f t="shared" ref="L25:L26" si="17">J25*K25</f>
        <v>0</v>
      </c>
      <c r="M25" s="162">
        <v>1</v>
      </c>
      <c r="N25" s="142">
        <v>17.52</v>
      </c>
      <c r="O25" s="142">
        <f t="shared" ref="O25:O26" si="18">M25*N25</f>
        <v>17.52</v>
      </c>
      <c r="P25" s="142">
        <f t="shared" si="15"/>
        <v>17.52</v>
      </c>
    </row>
    <row r="26" spans="1:16" ht="90">
      <c r="A26" s="284" t="s">
        <v>160</v>
      </c>
      <c r="B26" s="274" t="s">
        <v>161</v>
      </c>
      <c r="C26" s="274" t="s">
        <v>166</v>
      </c>
      <c r="D26" s="274" t="s">
        <v>157</v>
      </c>
      <c r="E26" s="12" t="s">
        <v>807</v>
      </c>
      <c r="F26" s="22" t="s">
        <v>806</v>
      </c>
      <c r="G26" s="285"/>
      <c r="H26" s="285"/>
      <c r="I26" s="24">
        <f t="shared" si="16"/>
        <v>0</v>
      </c>
      <c r="J26" s="181"/>
      <c r="K26" s="181"/>
      <c r="L26" s="142">
        <f t="shared" si="17"/>
        <v>0</v>
      </c>
      <c r="M26" s="162">
        <v>1</v>
      </c>
      <c r="N26" s="142">
        <v>17.52</v>
      </c>
      <c r="O26" s="142">
        <f t="shared" si="18"/>
        <v>17.52</v>
      </c>
      <c r="P26" s="142">
        <f t="shared" si="15"/>
        <v>17.52</v>
      </c>
    </row>
  </sheetData>
  <mergeCells count="23">
    <mergeCell ref="O4:O5"/>
    <mergeCell ref="P4:P5"/>
    <mergeCell ref="J3:L3"/>
    <mergeCell ref="M3:O3"/>
    <mergeCell ref="K4:K5"/>
    <mergeCell ref="L4:L5"/>
    <mergeCell ref="M4:M5"/>
    <mergeCell ref="A1:M1"/>
    <mergeCell ref="N1:O1"/>
    <mergeCell ref="A2:A5"/>
    <mergeCell ref="B2:B5"/>
    <mergeCell ref="C2:C5"/>
    <mergeCell ref="D2:D5"/>
    <mergeCell ref="E2:E5"/>
    <mergeCell ref="F2:I2"/>
    <mergeCell ref="J2:P2"/>
    <mergeCell ref="F3:I3"/>
    <mergeCell ref="F4:F5"/>
    <mergeCell ref="G4:G5"/>
    <mergeCell ref="H4:H5"/>
    <mergeCell ref="I4:I5"/>
    <mergeCell ref="J4:J5"/>
    <mergeCell ref="N4:N5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42"/>
  <sheetViews>
    <sheetView topLeftCell="A7" zoomScale="58" zoomScaleNormal="58" workbookViewId="0">
      <selection activeCell="A7" sqref="A7:P7"/>
    </sheetView>
  </sheetViews>
  <sheetFormatPr defaultRowHeight="12.75"/>
  <cols>
    <col min="1" max="1" width="60.140625" bestFit="1" customWidth="1"/>
    <col min="2" max="2" width="17.5703125" bestFit="1" customWidth="1"/>
    <col min="3" max="3" width="15" bestFit="1" customWidth="1"/>
    <col min="4" max="4" width="20.42578125" bestFit="1" customWidth="1"/>
    <col min="5" max="5" width="26.140625" customWidth="1"/>
    <col min="6" max="6" width="17.42578125" customWidth="1"/>
    <col min="7" max="7" width="15" customWidth="1"/>
    <col min="9" max="9" width="11" bestFit="1" customWidth="1"/>
    <col min="10" max="10" width="13.28515625" customWidth="1"/>
    <col min="11" max="11" width="12" bestFit="1" customWidth="1"/>
    <col min="12" max="12" width="13.42578125" bestFit="1" customWidth="1"/>
    <col min="13" max="13" width="11.85546875" customWidth="1"/>
    <col min="14" max="15" width="12" bestFit="1" customWidth="1"/>
    <col min="16" max="16" width="13.42578125" bestFit="1" customWidth="1"/>
  </cols>
  <sheetData>
    <row r="1" spans="1:16" ht="15.75">
      <c r="A1" s="307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09" t="s">
        <v>2</v>
      </c>
      <c r="O1" s="310"/>
      <c r="P1" s="39">
        <v>42278</v>
      </c>
    </row>
    <row r="2" spans="1:16" ht="15.75">
      <c r="A2" s="302" t="s">
        <v>4</v>
      </c>
      <c r="B2" s="312" t="s">
        <v>6</v>
      </c>
      <c r="C2" s="312" t="s">
        <v>8</v>
      </c>
      <c r="D2" s="349" t="s">
        <v>11</v>
      </c>
      <c r="E2" s="312" t="s">
        <v>12</v>
      </c>
      <c r="F2" s="313" t="s">
        <v>13</v>
      </c>
      <c r="G2" s="311"/>
      <c r="H2" s="311"/>
      <c r="I2" s="311"/>
      <c r="J2" s="314" t="s">
        <v>20</v>
      </c>
      <c r="K2" s="311"/>
      <c r="L2" s="311"/>
      <c r="M2" s="311"/>
      <c r="N2" s="311"/>
      <c r="O2" s="311"/>
      <c r="P2" s="311"/>
    </row>
    <row r="3" spans="1:16" ht="15.75">
      <c r="A3" s="315"/>
      <c r="B3" s="311"/>
      <c r="C3" s="311"/>
      <c r="D3" s="350"/>
      <c r="E3" s="311"/>
      <c r="F3" s="352" t="s">
        <v>21</v>
      </c>
      <c r="G3" s="353"/>
      <c r="H3" s="353"/>
      <c r="I3" s="354"/>
      <c r="J3" s="314" t="s">
        <v>16</v>
      </c>
      <c r="K3" s="311"/>
      <c r="L3" s="311"/>
      <c r="M3" s="314" t="s">
        <v>17</v>
      </c>
      <c r="N3" s="311"/>
      <c r="O3" s="311"/>
      <c r="P3" s="223" t="s">
        <v>18</v>
      </c>
    </row>
    <row r="4" spans="1:16">
      <c r="A4" s="315"/>
      <c r="B4" s="311"/>
      <c r="C4" s="311"/>
      <c r="D4" s="350"/>
      <c r="E4" s="311"/>
      <c r="F4" s="299" t="s">
        <v>26</v>
      </c>
      <c r="G4" s="301" t="s">
        <v>22</v>
      </c>
      <c r="H4" s="313" t="s">
        <v>28</v>
      </c>
      <c r="I4" s="313" t="s">
        <v>18</v>
      </c>
      <c r="J4" s="300" t="s">
        <v>33</v>
      </c>
      <c r="K4" s="314" t="s">
        <v>28</v>
      </c>
      <c r="L4" s="314" t="s">
        <v>18</v>
      </c>
      <c r="M4" s="300" t="s">
        <v>33</v>
      </c>
      <c r="N4" s="314" t="s">
        <v>28</v>
      </c>
      <c r="O4" s="314" t="s">
        <v>18</v>
      </c>
      <c r="P4" s="314" t="s">
        <v>28</v>
      </c>
    </row>
    <row r="5" spans="1:16" ht="21" customHeight="1">
      <c r="A5" s="358"/>
      <c r="B5" s="359"/>
      <c r="C5" s="359"/>
      <c r="D5" s="350"/>
      <c r="E5" s="359"/>
      <c r="F5" s="359"/>
      <c r="G5" s="358"/>
      <c r="H5" s="359"/>
      <c r="I5" s="359"/>
      <c r="J5" s="359"/>
      <c r="K5" s="359"/>
      <c r="L5" s="359"/>
      <c r="M5" s="359"/>
      <c r="N5" s="359"/>
      <c r="O5" s="359"/>
      <c r="P5" s="359"/>
    </row>
    <row r="6" spans="1:16" ht="76.5" customHeight="1">
      <c r="A6" s="284" t="s">
        <v>594</v>
      </c>
      <c r="B6" s="14" t="s">
        <v>595</v>
      </c>
      <c r="C6" s="10" t="s">
        <v>596</v>
      </c>
      <c r="D6" s="227" t="s">
        <v>597</v>
      </c>
      <c r="E6" s="227" t="s">
        <v>598</v>
      </c>
      <c r="F6" s="230" t="s">
        <v>599</v>
      </c>
      <c r="G6" s="231"/>
      <c r="H6" s="231"/>
      <c r="I6" s="231">
        <f>G6*H6</f>
        <v>0</v>
      </c>
      <c r="J6" s="159"/>
      <c r="K6" s="142"/>
      <c r="L6" s="142">
        <f>J6*K6</f>
        <v>0</v>
      </c>
      <c r="M6" s="159">
        <v>1</v>
      </c>
      <c r="N6" s="142">
        <v>17.52</v>
      </c>
      <c r="O6" s="142">
        <f>M6*N6</f>
        <v>17.52</v>
      </c>
      <c r="P6" s="142">
        <f>L6+O6</f>
        <v>17.52</v>
      </c>
    </row>
    <row r="7" spans="1:16" ht="60">
      <c r="A7" s="283" t="s">
        <v>496</v>
      </c>
      <c r="B7" s="16" t="s">
        <v>80</v>
      </c>
      <c r="C7" s="10" t="s">
        <v>81</v>
      </c>
      <c r="D7" s="5" t="s">
        <v>82</v>
      </c>
      <c r="E7" s="222" t="s">
        <v>600</v>
      </c>
      <c r="F7" s="225" t="s">
        <v>580</v>
      </c>
      <c r="G7" s="225"/>
      <c r="H7" s="24"/>
      <c r="I7" s="24">
        <f>G7*H7</f>
        <v>0</v>
      </c>
      <c r="J7" s="141"/>
      <c r="K7" s="138"/>
      <c r="L7" s="142">
        <f t="shared" ref="L7:L11" si="0">J7*K7</f>
        <v>0</v>
      </c>
      <c r="M7" s="141">
        <v>1</v>
      </c>
      <c r="N7" s="138">
        <v>17.52</v>
      </c>
      <c r="O7" s="142">
        <f t="shared" ref="O7:O11" si="1">M7*N7</f>
        <v>17.52</v>
      </c>
      <c r="P7" s="142">
        <f>I7+L7+O7</f>
        <v>17.52</v>
      </c>
    </row>
    <row r="8" spans="1:16" ht="45">
      <c r="A8" s="283" t="s">
        <v>473</v>
      </c>
      <c r="B8" s="221" t="s">
        <v>176</v>
      </c>
      <c r="C8" s="221" t="s">
        <v>177</v>
      </c>
      <c r="D8" s="221" t="s">
        <v>414</v>
      </c>
      <c r="E8" s="221" t="s">
        <v>601</v>
      </c>
      <c r="F8" s="22" t="s">
        <v>556</v>
      </c>
      <c r="G8" s="163"/>
      <c r="H8" s="193"/>
      <c r="I8" s="193">
        <f t="shared" ref="I8:I11" si="2">G8*H8</f>
        <v>0</v>
      </c>
      <c r="J8" s="162"/>
      <c r="K8" s="142"/>
      <c r="L8" s="142">
        <f t="shared" si="0"/>
        <v>0</v>
      </c>
      <c r="M8" s="162">
        <v>1</v>
      </c>
      <c r="N8" s="142">
        <v>17.52</v>
      </c>
      <c r="O8" s="142">
        <f t="shared" si="1"/>
        <v>17.52</v>
      </c>
      <c r="P8" s="142">
        <f t="shared" ref="P8:P11" si="3">I8+L8+O8</f>
        <v>17.52</v>
      </c>
    </row>
    <row r="9" spans="1:16" ht="45">
      <c r="A9" s="290" t="s">
        <v>483</v>
      </c>
      <c r="B9" s="55" t="s">
        <v>395</v>
      </c>
      <c r="C9" s="55" t="s">
        <v>172</v>
      </c>
      <c r="D9" s="55" t="s">
        <v>446</v>
      </c>
      <c r="E9" s="221" t="s">
        <v>602</v>
      </c>
      <c r="F9" s="22" t="s">
        <v>556</v>
      </c>
      <c r="G9" s="163"/>
      <c r="H9" s="24"/>
      <c r="I9" s="24">
        <f t="shared" si="2"/>
        <v>0</v>
      </c>
      <c r="J9" s="162"/>
      <c r="K9" s="142"/>
      <c r="L9" s="142">
        <f t="shared" si="0"/>
        <v>0</v>
      </c>
      <c r="M9" s="162">
        <v>1</v>
      </c>
      <c r="N9" s="142">
        <v>17.52</v>
      </c>
      <c r="O9" s="142">
        <f t="shared" si="1"/>
        <v>17.52</v>
      </c>
      <c r="P9" s="142">
        <f t="shared" si="3"/>
        <v>17.52</v>
      </c>
    </row>
    <row r="10" spans="1:16" ht="45">
      <c r="A10" s="291" t="s">
        <v>449</v>
      </c>
      <c r="B10" s="5" t="s">
        <v>450</v>
      </c>
      <c r="C10" s="5" t="s">
        <v>451</v>
      </c>
      <c r="D10" s="5" t="s">
        <v>452</v>
      </c>
      <c r="E10" s="48" t="s">
        <v>603</v>
      </c>
      <c r="F10" s="22" t="s">
        <v>556</v>
      </c>
      <c r="G10" s="196"/>
      <c r="H10" s="22"/>
      <c r="I10" s="22">
        <f t="shared" si="2"/>
        <v>0</v>
      </c>
      <c r="J10" s="69"/>
      <c r="K10" s="75"/>
      <c r="L10" s="75">
        <f t="shared" si="0"/>
        <v>0</v>
      </c>
      <c r="M10" s="76">
        <v>1</v>
      </c>
      <c r="N10" s="75">
        <v>17.52</v>
      </c>
      <c r="O10" s="75">
        <f t="shared" si="1"/>
        <v>17.52</v>
      </c>
      <c r="P10" s="75">
        <f t="shared" si="3"/>
        <v>17.52</v>
      </c>
    </row>
    <row r="11" spans="1:16" ht="60">
      <c r="A11" s="283" t="s">
        <v>473</v>
      </c>
      <c r="B11" s="221" t="s">
        <v>176</v>
      </c>
      <c r="C11" s="221" t="s">
        <v>177</v>
      </c>
      <c r="D11" s="221" t="s">
        <v>414</v>
      </c>
      <c r="E11" s="221" t="s">
        <v>559</v>
      </c>
      <c r="F11" s="22" t="s">
        <v>604</v>
      </c>
      <c r="G11" s="163"/>
      <c r="H11" s="193"/>
      <c r="I11" s="193">
        <f t="shared" si="2"/>
        <v>0</v>
      </c>
      <c r="J11" s="162"/>
      <c r="K11" s="142"/>
      <c r="L11" s="142">
        <f t="shared" si="0"/>
        <v>0</v>
      </c>
      <c r="M11" s="162">
        <v>1</v>
      </c>
      <c r="N11" s="142">
        <v>17.52</v>
      </c>
      <c r="O11" s="142">
        <f t="shared" si="1"/>
        <v>17.52</v>
      </c>
      <c r="P11" s="142">
        <f t="shared" si="3"/>
        <v>17.52</v>
      </c>
    </row>
    <row r="12" spans="1:16" ht="60">
      <c r="A12" s="291" t="s">
        <v>449</v>
      </c>
      <c r="B12" s="5" t="s">
        <v>450</v>
      </c>
      <c r="C12" s="5" t="s">
        <v>451</v>
      </c>
      <c r="D12" s="5" t="s">
        <v>452</v>
      </c>
      <c r="E12" s="221" t="s">
        <v>559</v>
      </c>
      <c r="F12" s="22" t="s">
        <v>604</v>
      </c>
      <c r="G12" s="163"/>
      <c r="H12" s="193"/>
      <c r="I12" s="193">
        <f t="shared" ref="I12" si="4">G12*H12</f>
        <v>0</v>
      </c>
      <c r="J12" s="162"/>
      <c r="K12" s="142"/>
      <c r="L12" s="142">
        <f t="shared" ref="L12" si="5">J12*K12</f>
        <v>0</v>
      </c>
      <c r="M12" s="162">
        <v>1</v>
      </c>
      <c r="N12" s="142">
        <v>17.52</v>
      </c>
      <c r="O12" s="142">
        <f t="shared" ref="O12" si="6">M12*N12</f>
        <v>17.52</v>
      </c>
      <c r="P12" s="142">
        <f>I12+L12+O12</f>
        <v>17.52</v>
      </c>
    </row>
    <row r="13" spans="1:16" ht="60">
      <c r="A13" s="283" t="s">
        <v>473</v>
      </c>
      <c r="B13" s="227" t="s">
        <v>176</v>
      </c>
      <c r="C13" s="227" t="s">
        <v>177</v>
      </c>
      <c r="D13" s="227" t="s">
        <v>414</v>
      </c>
      <c r="E13" s="227" t="s">
        <v>559</v>
      </c>
      <c r="F13" s="22" t="s">
        <v>605</v>
      </c>
      <c r="G13" s="163"/>
      <c r="H13" s="193"/>
      <c r="I13" s="193">
        <f t="shared" ref="I13" si="7">G13*H13</f>
        <v>0</v>
      </c>
      <c r="J13" s="162"/>
      <c r="K13" s="142"/>
      <c r="L13" s="142">
        <f t="shared" ref="L13" si="8">J13*K13</f>
        <v>0</v>
      </c>
      <c r="M13" s="162">
        <v>1</v>
      </c>
      <c r="N13" s="142">
        <v>17.52</v>
      </c>
      <c r="O13" s="142">
        <f t="shared" ref="O13" si="9">M13*N13</f>
        <v>17.52</v>
      </c>
      <c r="P13" s="142">
        <f>I13+L13+O13</f>
        <v>17.52</v>
      </c>
    </row>
    <row r="14" spans="1:16" ht="60">
      <c r="A14" s="290" t="s">
        <v>483</v>
      </c>
      <c r="B14" s="55" t="s">
        <v>395</v>
      </c>
      <c r="C14" s="55" t="s">
        <v>172</v>
      </c>
      <c r="D14" s="55" t="s">
        <v>446</v>
      </c>
      <c r="E14" s="227" t="s">
        <v>559</v>
      </c>
      <c r="F14" s="22" t="s">
        <v>605</v>
      </c>
      <c r="G14" s="163"/>
      <c r="H14" s="193"/>
      <c r="I14" s="193">
        <f t="shared" ref="I14" si="10">G14*H14</f>
        <v>0</v>
      </c>
      <c r="J14" s="162"/>
      <c r="K14" s="142"/>
      <c r="L14" s="142">
        <f t="shared" ref="L14" si="11">J14*K14</f>
        <v>0</v>
      </c>
      <c r="M14" s="162">
        <v>5</v>
      </c>
      <c r="N14" s="142">
        <v>17.52</v>
      </c>
      <c r="O14" s="142">
        <f t="shared" ref="O14" si="12">M14*N14</f>
        <v>87.6</v>
      </c>
      <c r="P14" s="142">
        <f t="shared" ref="P14:P15" si="13">I14+L14+O14</f>
        <v>87.6</v>
      </c>
    </row>
    <row r="15" spans="1:16" ht="105">
      <c r="A15" s="284" t="s">
        <v>588</v>
      </c>
      <c r="B15" s="10" t="s">
        <v>187</v>
      </c>
      <c r="C15" s="10" t="s">
        <v>432</v>
      </c>
      <c r="D15" s="227" t="s">
        <v>608</v>
      </c>
      <c r="E15" s="227" t="s">
        <v>609</v>
      </c>
      <c r="F15" s="230" t="s">
        <v>610</v>
      </c>
      <c r="G15" s="231"/>
      <c r="H15" s="231"/>
      <c r="I15" s="24">
        <f t="shared" ref="I15:I22" si="14">G15*H15</f>
        <v>0</v>
      </c>
      <c r="J15" s="159"/>
      <c r="K15" s="142"/>
      <c r="L15" s="142">
        <f>J15*K15</f>
        <v>0</v>
      </c>
      <c r="M15" s="159">
        <v>1</v>
      </c>
      <c r="N15" s="142">
        <v>17.52</v>
      </c>
      <c r="O15" s="142">
        <f>M15*N15</f>
        <v>17.52</v>
      </c>
      <c r="P15" s="142">
        <f t="shared" si="13"/>
        <v>17.52</v>
      </c>
    </row>
    <row r="16" spans="1:16" ht="89.25" customHeight="1">
      <c r="A16" s="284" t="s">
        <v>594</v>
      </c>
      <c r="B16" s="10" t="s">
        <v>295</v>
      </c>
      <c r="C16" s="10" t="s">
        <v>596</v>
      </c>
      <c r="D16" s="227" t="s">
        <v>446</v>
      </c>
      <c r="E16" s="227" t="s">
        <v>609</v>
      </c>
      <c r="F16" s="230" t="s">
        <v>610</v>
      </c>
      <c r="G16" s="231"/>
      <c r="H16" s="231"/>
      <c r="I16" s="24">
        <f t="shared" si="14"/>
        <v>0</v>
      </c>
      <c r="J16" s="159"/>
      <c r="K16" s="142"/>
      <c r="L16" s="142">
        <f>J16*K16</f>
        <v>0</v>
      </c>
      <c r="M16" s="159">
        <v>1</v>
      </c>
      <c r="N16" s="142">
        <v>17.52</v>
      </c>
      <c r="O16" s="142">
        <f>M16*N16</f>
        <v>17.52</v>
      </c>
      <c r="P16" s="142">
        <f t="shared" ref="P16" si="15">I16+L16+O16</f>
        <v>17.52</v>
      </c>
    </row>
    <row r="17" spans="1:16" ht="105">
      <c r="A17" s="284" t="s">
        <v>611</v>
      </c>
      <c r="B17" s="10" t="s">
        <v>344</v>
      </c>
      <c r="C17" s="10" t="s">
        <v>435</v>
      </c>
      <c r="D17" s="227" t="s">
        <v>612</v>
      </c>
      <c r="E17" s="227" t="s">
        <v>609</v>
      </c>
      <c r="F17" s="230" t="s">
        <v>613</v>
      </c>
      <c r="G17" s="231"/>
      <c r="H17" s="231"/>
      <c r="I17" s="24">
        <f t="shared" si="14"/>
        <v>0</v>
      </c>
      <c r="J17" s="159"/>
      <c r="K17" s="142"/>
      <c r="L17" s="142">
        <f>J17*K17</f>
        <v>0</v>
      </c>
      <c r="M17" s="159">
        <v>2</v>
      </c>
      <c r="N17" s="142">
        <v>17.52</v>
      </c>
      <c r="O17" s="142">
        <f>M17*N17</f>
        <v>35.04</v>
      </c>
      <c r="P17" s="142">
        <f t="shared" ref="P17:P18" si="16">I17+L17+O17</f>
        <v>35.04</v>
      </c>
    </row>
    <row r="18" spans="1:16" ht="105">
      <c r="A18" s="284" t="s">
        <v>614</v>
      </c>
      <c r="B18" s="10" t="s">
        <v>615</v>
      </c>
      <c r="C18" s="10" t="s">
        <v>432</v>
      </c>
      <c r="D18" s="227" t="s">
        <v>509</v>
      </c>
      <c r="E18" s="240" t="s">
        <v>609</v>
      </c>
      <c r="F18" s="230" t="s">
        <v>610</v>
      </c>
      <c r="G18" s="231"/>
      <c r="H18" s="231"/>
      <c r="I18" s="24">
        <f t="shared" si="14"/>
        <v>0</v>
      </c>
      <c r="J18" s="159"/>
      <c r="K18" s="142"/>
      <c r="L18" s="142">
        <f>J18*K18</f>
        <v>0</v>
      </c>
      <c r="M18" s="159">
        <v>2</v>
      </c>
      <c r="N18" s="142">
        <v>17.52</v>
      </c>
      <c r="O18" s="142">
        <f>M18*N18</f>
        <v>35.04</v>
      </c>
      <c r="P18" s="142">
        <f t="shared" si="16"/>
        <v>35.04</v>
      </c>
    </row>
    <row r="19" spans="1:16" ht="60">
      <c r="A19" s="283" t="s">
        <v>496</v>
      </c>
      <c r="B19" s="16" t="s">
        <v>80</v>
      </c>
      <c r="C19" s="10" t="s">
        <v>81</v>
      </c>
      <c r="D19" s="5" t="s">
        <v>82</v>
      </c>
      <c r="E19" s="228" t="s">
        <v>616</v>
      </c>
      <c r="F19" s="229" t="s">
        <v>617</v>
      </c>
      <c r="G19" s="229"/>
      <c r="H19" s="24"/>
      <c r="I19" s="24">
        <f t="shared" si="14"/>
        <v>0</v>
      </c>
      <c r="J19" s="141"/>
      <c r="K19" s="138"/>
      <c r="L19" s="142">
        <f t="shared" ref="L19" si="17">J19*K19</f>
        <v>0</v>
      </c>
      <c r="M19" s="141">
        <v>1</v>
      </c>
      <c r="N19" s="138">
        <v>17.52</v>
      </c>
      <c r="O19" s="142">
        <f t="shared" ref="O19" si="18">M19*N19</f>
        <v>17.52</v>
      </c>
      <c r="P19" s="142">
        <f>I19+L19+O19</f>
        <v>17.52</v>
      </c>
    </row>
    <row r="20" spans="1:16" ht="75">
      <c r="A20" s="284" t="s">
        <v>622</v>
      </c>
      <c r="B20" s="10" t="s">
        <v>467</v>
      </c>
      <c r="C20" s="10" t="s">
        <v>468</v>
      </c>
      <c r="D20" s="249" t="s">
        <v>577</v>
      </c>
      <c r="E20" s="240" t="s">
        <v>623</v>
      </c>
      <c r="F20" s="241" t="s">
        <v>628</v>
      </c>
      <c r="G20" s="231"/>
      <c r="H20" s="231"/>
      <c r="I20" s="24">
        <f t="shared" si="14"/>
        <v>0</v>
      </c>
      <c r="J20" s="159"/>
      <c r="K20" s="142"/>
      <c r="L20" s="142">
        <f>J20*K20</f>
        <v>0</v>
      </c>
      <c r="M20" s="159">
        <v>1</v>
      </c>
      <c r="N20" s="142">
        <v>17.52</v>
      </c>
      <c r="O20" s="142">
        <f>M20*N20</f>
        <v>17.52</v>
      </c>
      <c r="P20" s="142">
        <f>I20+L20+O20</f>
        <v>17.52</v>
      </c>
    </row>
    <row r="21" spans="1:16" ht="75">
      <c r="A21" s="284" t="s">
        <v>624</v>
      </c>
      <c r="B21" s="10" t="s">
        <v>625</v>
      </c>
      <c r="C21" s="10" t="s">
        <v>626</v>
      </c>
      <c r="D21" s="240" t="s">
        <v>513</v>
      </c>
      <c r="E21" s="240" t="s">
        <v>627</v>
      </c>
      <c r="F21" s="241" t="s">
        <v>629</v>
      </c>
      <c r="G21" s="231"/>
      <c r="H21" s="231"/>
      <c r="I21" s="24">
        <f t="shared" si="14"/>
        <v>0</v>
      </c>
      <c r="J21" s="159">
        <v>6</v>
      </c>
      <c r="K21" s="142">
        <v>54.01</v>
      </c>
      <c r="L21" s="142">
        <f>J21*K21</f>
        <v>324.06</v>
      </c>
      <c r="M21" s="159">
        <v>1</v>
      </c>
      <c r="N21" s="142">
        <v>17.52</v>
      </c>
      <c r="O21" s="142">
        <f>M21*N21</f>
        <v>17.52</v>
      </c>
      <c r="P21" s="142">
        <f>I21+L21+O21</f>
        <v>341.58</v>
      </c>
    </row>
    <row r="22" spans="1:16" ht="195">
      <c r="A22" s="284" t="s">
        <v>160</v>
      </c>
      <c r="B22" s="242" t="s">
        <v>161</v>
      </c>
      <c r="C22" s="242" t="s">
        <v>166</v>
      </c>
      <c r="D22" s="242" t="s">
        <v>157</v>
      </c>
      <c r="E22" s="12" t="s">
        <v>633</v>
      </c>
      <c r="F22" s="22" t="s">
        <v>630</v>
      </c>
      <c r="G22" s="245"/>
      <c r="H22" s="245"/>
      <c r="I22" s="24">
        <f t="shared" si="14"/>
        <v>0</v>
      </c>
      <c r="J22" s="181"/>
      <c r="K22" s="181"/>
      <c r="L22" s="142">
        <f t="shared" ref="L22:L23" si="19">J22*K22</f>
        <v>0</v>
      </c>
      <c r="M22" s="162">
        <v>1</v>
      </c>
      <c r="N22" s="142">
        <v>17.52</v>
      </c>
      <c r="O22" s="142">
        <f t="shared" ref="O22:O23" si="20">M22*N22</f>
        <v>17.52</v>
      </c>
      <c r="P22" s="142">
        <f t="shared" ref="P22" si="21">I22+L22+O22</f>
        <v>17.52</v>
      </c>
    </row>
    <row r="23" spans="1:16" ht="135">
      <c r="A23" s="283" t="s">
        <v>496</v>
      </c>
      <c r="B23" s="16" t="s">
        <v>80</v>
      </c>
      <c r="C23" s="10" t="s">
        <v>81</v>
      </c>
      <c r="D23" s="5" t="s">
        <v>82</v>
      </c>
      <c r="E23" s="243" t="s">
        <v>631</v>
      </c>
      <c r="F23" s="244" t="s">
        <v>632</v>
      </c>
      <c r="G23" s="244"/>
      <c r="H23" s="24"/>
      <c r="I23" s="24">
        <f>G23*H23</f>
        <v>0</v>
      </c>
      <c r="J23" s="141">
        <v>1</v>
      </c>
      <c r="K23" s="138">
        <v>54.01</v>
      </c>
      <c r="L23" s="142">
        <f t="shared" si="19"/>
        <v>54.01</v>
      </c>
      <c r="M23" s="141">
        <v>1</v>
      </c>
      <c r="N23" s="138">
        <v>17.52</v>
      </c>
      <c r="O23" s="142">
        <f t="shared" si="20"/>
        <v>17.52</v>
      </c>
      <c r="P23" s="142">
        <f>I23+L23+O23</f>
        <v>71.53</v>
      </c>
    </row>
    <row r="24" spans="1:16" ht="195">
      <c r="A24" s="284" t="s">
        <v>160</v>
      </c>
      <c r="B24" s="242" t="s">
        <v>161</v>
      </c>
      <c r="C24" s="242" t="s">
        <v>166</v>
      </c>
      <c r="D24" s="242" t="s">
        <v>157</v>
      </c>
      <c r="E24" s="12" t="s">
        <v>634</v>
      </c>
      <c r="F24" s="22" t="s">
        <v>630</v>
      </c>
      <c r="G24" s="245"/>
      <c r="H24" s="245"/>
      <c r="I24" s="24">
        <f t="shared" ref="I24:I25" si="22">G24*H24</f>
        <v>0</v>
      </c>
      <c r="J24" s="181"/>
      <c r="K24" s="181"/>
      <c r="L24" s="142">
        <f t="shared" ref="L24:L25" si="23">J24*K24</f>
        <v>0</v>
      </c>
      <c r="M24" s="162">
        <v>1</v>
      </c>
      <c r="N24" s="142">
        <v>17.52</v>
      </c>
      <c r="O24" s="142">
        <f t="shared" ref="O24" si="24">M24*N24</f>
        <v>17.52</v>
      </c>
      <c r="P24" s="142">
        <f t="shared" ref="P24:P25" si="25">I24+L24+O24</f>
        <v>17.52</v>
      </c>
    </row>
    <row r="25" spans="1:16" ht="180">
      <c r="A25" s="283" t="s">
        <v>99</v>
      </c>
      <c r="B25" s="246" t="s">
        <v>100</v>
      </c>
      <c r="C25" s="246" t="s">
        <v>101</v>
      </c>
      <c r="D25" s="246" t="s">
        <v>418</v>
      </c>
      <c r="E25" s="247" t="s">
        <v>635</v>
      </c>
      <c r="F25" s="22" t="s">
        <v>637</v>
      </c>
      <c r="G25" s="163"/>
      <c r="H25" s="24"/>
      <c r="I25" s="24">
        <f t="shared" si="22"/>
        <v>0</v>
      </c>
      <c r="J25" s="162"/>
      <c r="K25" s="142"/>
      <c r="L25" s="142">
        <f t="shared" si="23"/>
        <v>0</v>
      </c>
      <c r="M25" s="162">
        <v>1</v>
      </c>
      <c r="N25" s="142">
        <v>17.52</v>
      </c>
      <c r="O25" s="142">
        <f>M25*N25</f>
        <v>17.52</v>
      </c>
      <c r="P25" s="142">
        <f t="shared" si="25"/>
        <v>17.52</v>
      </c>
    </row>
    <row r="26" spans="1:16" ht="150">
      <c r="A26" s="283" t="s">
        <v>99</v>
      </c>
      <c r="B26" s="246" t="s">
        <v>100</v>
      </c>
      <c r="C26" s="246" t="s">
        <v>101</v>
      </c>
      <c r="D26" s="246" t="s">
        <v>418</v>
      </c>
      <c r="E26" s="247" t="s">
        <v>638</v>
      </c>
      <c r="F26" s="22" t="s">
        <v>636</v>
      </c>
      <c r="G26" s="163"/>
      <c r="H26" s="24"/>
      <c r="I26" s="24">
        <f t="shared" ref="I26:I27" si="26">G26*H26</f>
        <v>0</v>
      </c>
      <c r="J26" s="162"/>
      <c r="K26" s="142"/>
      <c r="L26" s="142">
        <f t="shared" ref="L26:L27" si="27">J26*K26</f>
        <v>0</v>
      </c>
      <c r="M26" s="162">
        <v>1</v>
      </c>
      <c r="N26" s="142">
        <v>17.52</v>
      </c>
      <c r="O26" s="142">
        <f>M26*N26</f>
        <v>17.52</v>
      </c>
      <c r="P26" s="142">
        <f t="shared" ref="P26:P28" si="28">I26+L26+O26</f>
        <v>17.52</v>
      </c>
    </row>
    <row r="27" spans="1:16" ht="135">
      <c r="A27" s="291" t="s">
        <v>75</v>
      </c>
      <c r="B27" s="5" t="s">
        <v>76</v>
      </c>
      <c r="C27" s="5">
        <v>3302113</v>
      </c>
      <c r="D27" s="5" t="s">
        <v>82</v>
      </c>
      <c r="E27" s="247" t="s">
        <v>640</v>
      </c>
      <c r="F27" s="22" t="s">
        <v>639</v>
      </c>
      <c r="G27" s="163"/>
      <c r="H27" s="24"/>
      <c r="I27" s="24">
        <f t="shared" si="26"/>
        <v>0</v>
      </c>
      <c r="J27" s="162"/>
      <c r="K27" s="142"/>
      <c r="L27" s="142">
        <f t="shared" si="27"/>
        <v>0</v>
      </c>
      <c r="M27" s="162">
        <v>1</v>
      </c>
      <c r="N27" s="142">
        <v>17.52</v>
      </c>
      <c r="O27" s="142">
        <f t="shared" ref="O27:O28" si="29">M27*N27</f>
        <v>17.52</v>
      </c>
      <c r="P27" s="142">
        <f t="shared" si="28"/>
        <v>17.52</v>
      </c>
    </row>
    <row r="28" spans="1:16" ht="51">
      <c r="A28" s="286" t="s">
        <v>641</v>
      </c>
      <c r="B28" s="252" t="s">
        <v>148</v>
      </c>
      <c r="C28" s="224">
        <v>3630048</v>
      </c>
      <c r="D28" s="255" t="s">
        <v>642</v>
      </c>
      <c r="E28" s="255" t="s">
        <v>627</v>
      </c>
      <c r="F28" s="46" t="s">
        <v>643</v>
      </c>
      <c r="G28" s="226"/>
      <c r="H28" s="226"/>
      <c r="I28" s="239">
        <f>G28*H28</f>
        <v>0</v>
      </c>
      <c r="J28" s="186"/>
      <c r="K28" s="232"/>
      <c r="L28" s="232">
        <f>J28*K28</f>
        <v>0</v>
      </c>
      <c r="M28" s="186">
        <v>4</v>
      </c>
      <c r="N28" s="232">
        <v>17.52</v>
      </c>
      <c r="O28" s="232">
        <f t="shared" si="29"/>
        <v>70.08</v>
      </c>
      <c r="P28" s="232">
        <f t="shared" si="28"/>
        <v>70.08</v>
      </c>
    </row>
    <row r="29" spans="1:16" ht="90">
      <c r="A29" s="284" t="s">
        <v>622</v>
      </c>
      <c r="B29" s="10" t="s">
        <v>467</v>
      </c>
      <c r="C29" s="10" t="s">
        <v>468</v>
      </c>
      <c r="D29" s="249" t="s">
        <v>577</v>
      </c>
      <c r="E29" s="249" t="s">
        <v>645</v>
      </c>
      <c r="F29" s="250" t="s">
        <v>644</v>
      </c>
      <c r="G29" s="251"/>
      <c r="H29" s="251"/>
      <c r="I29" s="24">
        <f t="shared" ref="I29" si="30">G29*H29</f>
        <v>0</v>
      </c>
      <c r="J29" s="159"/>
      <c r="K29" s="142"/>
      <c r="L29" s="142">
        <f>J29*K29</f>
        <v>0</v>
      </c>
      <c r="M29" s="159">
        <v>1</v>
      </c>
      <c r="N29" s="142">
        <v>17.52</v>
      </c>
      <c r="O29" s="142">
        <f>M29*N29</f>
        <v>17.52</v>
      </c>
      <c r="P29" s="142">
        <f t="shared" ref="P29:P34" si="31">I29+L29+O29</f>
        <v>17.52</v>
      </c>
    </row>
    <row r="30" spans="1:16" ht="102">
      <c r="A30" s="46" t="s">
        <v>646</v>
      </c>
      <c r="B30" s="12" t="s">
        <v>155</v>
      </c>
      <c r="C30" s="255">
        <v>1880284</v>
      </c>
      <c r="D30" s="12" t="s">
        <v>157</v>
      </c>
      <c r="E30" s="255" t="s">
        <v>647</v>
      </c>
      <c r="F30" s="46" t="s">
        <v>644</v>
      </c>
      <c r="G30" s="46"/>
      <c r="H30" s="46"/>
      <c r="I30" s="256">
        <f>G30*H30</f>
        <v>0</v>
      </c>
      <c r="J30" s="257"/>
      <c r="K30" s="257"/>
      <c r="L30" s="258">
        <f>J30*K30</f>
        <v>0</v>
      </c>
      <c r="M30" s="257">
        <v>1</v>
      </c>
      <c r="N30" s="258">
        <v>17.52</v>
      </c>
      <c r="O30" s="258">
        <f>M30*N30</f>
        <v>17.52</v>
      </c>
      <c r="P30" s="258">
        <f t="shared" si="31"/>
        <v>17.52</v>
      </c>
    </row>
    <row r="31" spans="1:16" ht="90">
      <c r="A31" s="46" t="s">
        <v>648</v>
      </c>
      <c r="B31" s="255" t="s">
        <v>112</v>
      </c>
      <c r="C31" s="255">
        <v>3633390</v>
      </c>
      <c r="D31" s="255" t="s">
        <v>649</v>
      </c>
      <c r="E31" s="249" t="s">
        <v>645</v>
      </c>
      <c r="F31" s="250" t="s">
        <v>644</v>
      </c>
      <c r="G31" s="251"/>
      <c r="H31" s="251"/>
      <c r="I31" s="24">
        <f t="shared" ref="I31:I32" si="32">G31*H31</f>
        <v>0</v>
      </c>
      <c r="J31" s="159"/>
      <c r="K31" s="142"/>
      <c r="L31" s="142">
        <f>J31*K31</f>
        <v>0</v>
      </c>
      <c r="M31" s="159">
        <v>1</v>
      </c>
      <c r="N31" s="142">
        <v>28.78</v>
      </c>
      <c r="O31" s="142">
        <v>28.78</v>
      </c>
      <c r="P31" s="142">
        <f t="shared" si="31"/>
        <v>28.78</v>
      </c>
    </row>
    <row r="32" spans="1:16" ht="90">
      <c r="A32" s="283" t="s">
        <v>496</v>
      </c>
      <c r="B32" s="16" t="s">
        <v>80</v>
      </c>
      <c r="C32" s="10" t="s">
        <v>81</v>
      </c>
      <c r="D32" s="5" t="s">
        <v>82</v>
      </c>
      <c r="E32" s="253" t="s">
        <v>650</v>
      </c>
      <c r="F32" s="254" t="s">
        <v>651</v>
      </c>
      <c r="G32" s="254"/>
      <c r="H32" s="24"/>
      <c r="I32" s="24">
        <f t="shared" si="32"/>
        <v>0</v>
      </c>
      <c r="J32" s="141"/>
      <c r="K32" s="138"/>
      <c r="L32" s="142">
        <f t="shared" ref="L32" si="33">J32*K32</f>
        <v>0</v>
      </c>
      <c r="M32" s="141">
        <v>1</v>
      </c>
      <c r="N32" s="138">
        <v>17.52</v>
      </c>
      <c r="O32" s="142">
        <f t="shared" ref="O32" si="34">M32*N32</f>
        <v>17.52</v>
      </c>
      <c r="P32" s="142">
        <f t="shared" si="31"/>
        <v>17.52</v>
      </c>
    </row>
    <row r="33" spans="1:16" ht="45">
      <c r="A33" s="283" t="s">
        <v>496</v>
      </c>
      <c r="B33" s="16" t="s">
        <v>80</v>
      </c>
      <c r="C33" s="10" t="s">
        <v>81</v>
      </c>
      <c r="D33" s="5" t="s">
        <v>82</v>
      </c>
      <c r="E33" s="253" t="s">
        <v>650</v>
      </c>
      <c r="F33" s="254" t="s">
        <v>652</v>
      </c>
      <c r="G33" s="254"/>
      <c r="H33" s="24"/>
      <c r="I33" s="24">
        <f t="shared" ref="I33" si="35">G33*H33</f>
        <v>0</v>
      </c>
      <c r="J33" s="141"/>
      <c r="K33" s="138"/>
      <c r="L33" s="142">
        <f t="shared" ref="L33" si="36">J33*K33</f>
        <v>0</v>
      </c>
      <c r="M33" s="141">
        <v>1</v>
      </c>
      <c r="N33" s="138">
        <v>17.52</v>
      </c>
      <c r="O33" s="142">
        <f t="shared" ref="O33" si="37">M33*N33</f>
        <v>17.52</v>
      </c>
      <c r="P33" s="142">
        <f t="shared" si="31"/>
        <v>17.52</v>
      </c>
    </row>
    <row r="34" spans="1:16" ht="51">
      <c r="A34" s="46" t="s">
        <v>656</v>
      </c>
      <c r="B34" s="12" t="s">
        <v>181</v>
      </c>
      <c r="C34" s="255" t="s">
        <v>657</v>
      </c>
      <c r="D34" s="12" t="s">
        <v>658</v>
      </c>
      <c r="E34" s="255" t="s">
        <v>598</v>
      </c>
      <c r="F34" s="46" t="s">
        <v>659</v>
      </c>
      <c r="G34" s="46"/>
      <c r="H34" s="46"/>
      <c r="I34" s="256">
        <f>G34*H34</f>
        <v>0</v>
      </c>
      <c r="J34" s="257"/>
      <c r="K34" s="257"/>
      <c r="L34" s="258">
        <f>J34*K34</f>
        <v>0</v>
      </c>
      <c r="M34" s="257">
        <v>1</v>
      </c>
      <c r="N34" s="258">
        <v>17.52</v>
      </c>
      <c r="O34" s="258">
        <f>M34*N34</f>
        <v>17.52</v>
      </c>
      <c r="P34" s="258">
        <f t="shared" si="31"/>
        <v>17.52</v>
      </c>
    </row>
    <row r="35" spans="1:16" ht="45">
      <c r="A35" s="283" t="s">
        <v>473</v>
      </c>
      <c r="B35" s="262" t="s">
        <v>176</v>
      </c>
      <c r="C35" s="262" t="s">
        <v>177</v>
      </c>
      <c r="D35" s="262" t="s">
        <v>414</v>
      </c>
      <c r="E35" s="262" t="s">
        <v>601</v>
      </c>
      <c r="F35" s="22" t="s">
        <v>556</v>
      </c>
      <c r="G35" s="163"/>
      <c r="H35" s="193"/>
      <c r="I35" s="193">
        <f t="shared" ref="I35" si="38">G35*H35</f>
        <v>0</v>
      </c>
      <c r="J35" s="162"/>
      <c r="K35" s="142"/>
      <c r="L35" s="142">
        <f t="shared" ref="L35" si="39">J35*K35</f>
        <v>0</v>
      </c>
      <c r="M35" s="162">
        <v>1</v>
      </c>
      <c r="N35" s="142">
        <v>17.52</v>
      </c>
      <c r="O35" s="142">
        <f t="shared" ref="O35" si="40">M35*N35</f>
        <v>17.52</v>
      </c>
      <c r="P35" s="142">
        <f t="shared" ref="P35" si="41">I35+L35+O35</f>
        <v>17.52</v>
      </c>
    </row>
    <row r="36" spans="1:16" ht="45">
      <c r="A36" s="283" t="s">
        <v>473</v>
      </c>
      <c r="B36" s="262" t="s">
        <v>176</v>
      </c>
      <c r="C36" s="262" t="s">
        <v>177</v>
      </c>
      <c r="D36" s="262" t="s">
        <v>414</v>
      </c>
      <c r="E36" s="262" t="s">
        <v>601</v>
      </c>
      <c r="F36" s="22" t="s">
        <v>556</v>
      </c>
      <c r="G36" s="163"/>
      <c r="H36" s="193"/>
      <c r="I36" s="193">
        <f t="shared" ref="I36" si="42">G36*H36</f>
        <v>0</v>
      </c>
      <c r="J36" s="162"/>
      <c r="K36" s="142"/>
      <c r="L36" s="142">
        <f t="shared" ref="L36" si="43">J36*K36</f>
        <v>0</v>
      </c>
      <c r="M36" s="162">
        <v>1</v>
      </c>
      <c r="N36" s="142">
        <v>17.52</v>
      </c>
      <c r="O36" s="142">
        <f t="shared" ref="O36" si="44">M36*N36</f>
        <v>17.52</v>
      </c>
      <c r="P36" s="142">
        <f t="shared" ref="P36" si="45">I36+L36+O36</f>
        <v>17.52</v>
      </c>
    </row>
    <row r="37" spans="1:16" ht="135">
      <c r="A37" s="283" t="s">
        <v>660</v>
      </c>
      <c r="B37" s="262" t="s">
        <v>161</v>
      </c>
      <c r="C37" s="262" t="s">
        <v>166</v>
      </c>
      <c r="D37" s="262" t="s">
        <v>661</v>
      </c>
      <c r="E37" s="262" t="s">
        <v>662</v>
      </c>
      <c r="F37" s="22" t="s">
        <v>663</v>
      </c>
      <c r="G37" s="163"/>
      <c r="H37" s="24"/>
      <c r="I37" s="24">
        <f t="shared" ref="I37:I42" si="46">G37*H37</f>
        <v>0</v>
      </c>
      <c r="J37" s="162"/>
      <c r="K37" s="142"/>
      <c r="L37" s="142">
        <f t="shared" ref="L37:L42" si="47">J37*K37</f>
        <v>0</v>
      </c>
      <c r="M37" s="162">
        <v>1</v>
      </c>
      <c r="N37" s="142">
        <v>17.52</v>
      </c>
      <c r="O37" s="142">
        <f t="shared" ref="O37:O42" si="48">M37*N37</f>
        <v>17.52</v>
      </c>
      <c r="P37" s="142">
        <f>I37+L37+O37</f>
        <v>17.52</v>
      </c>
    </row>
    <row r="38" spans="1:16" ht="135">
      <c r="A38" s="283" t="s">
        <v>660</v>
      </c>
      <c r="B38" s="262" t="s">
        <v>161</v>
      </c>
      <c r="C38" s="262" t="s">
        <v>166</v>
      </c>
      <c r="D38" s="262" t="s">
        <v>661</v>
      </c>
      <c r="E38" s="262" t="s">
        <v>664</v>
      </c>
      <c r="F38" s="22" t="s">
        <v>520</v>
      </c>
      <c r="G38" s="163"/>
      <c r="H38" s="24"/>
      <c r="I38" s="24">
        <f t="shared" si="46"/>
        <v>0</v>
      </c>
      <c r="J38" s="162"/>
      <c r="K38" s="142"/>
      <c r="L38" s="142">
        <f t="shared" si="47"/>
        <v>0</v>
      </c>
      <c r="M38" s="162">
        <v>1</v>
      </c>
      <c r="N38" s="142">
        <v>17.52</v>
      </c>
      <c r="O38" s="142">
        <f t="shared" si="48"/>
        <v>17.52</v>
      </c>
      <c r="P38" s="142">
        <f>I38+L38+O38</f>
        <v>17.52</v>
      </c>
    </row>
    <row r="39" spans="1:16" ht="195">
      <c r="A39" s="283" t="s">
        <v>99</v>
      </c>
      <c r="B39" s="274" t="s">
        <v>100</v>
      </c>
      <c r="C39" s="269" t="s">
        <v>101</v>
      </c>
      <c r="D39" s="269" t="s">
        <v>418</v>
      </c>
      <c r="E39" s="270" t="s">
        <v>687</v>
      </c>
      <c r="F39" s="22" t="s">
        <v>688</v>
      </c>
      <c r="G39" s="163"/>
      <c r="H39" s="24"/>
      <c r="I39" s="24">
        <f t="shared" si="46"/>
        <v>0</v>
      </c>
      <c r="J39" s="162"/>
      <c r="K39" s="142"/>
      <c r="L39" s="142">
        <f t="shared" si="47"/>
        <v>0</v>
      </c>
      <c r="M39" s="162">
        <v>1</v>
      </c>
      <c r="N39" s="142">
        <v>17.52</v>
      </c>
      <c r="O39" s="142">
        <f t="shared" si="48"/>
        <v>17.52</v>
      </c>
      <c r="P39" s="142">
        <f>I39+L39+O39</f>
        <v>17.52</v>
      </c>
    </row>
    <row r="40" spans="1:16" ht="75">
      <c r="A40" s="291" t="s">
        <v>691</v>
      </c>
      <c r="B40" s="5" t="s">
        <v>692</v>
      </c>
      <c r="C40" s="5">
        <v>36300064</v>
      </c>
      <c r="D40" s="5" t="s">
        <v>693</v>
      </c>
      <c r="E40" s="270" t="s">
        <v>694</v>
      </c>
      <c r="F40" s="22" t="s">
        <v>643</v>
      </c>
      <c r="G40" s="163"/>
      <c r="H40" s="24"/>
      <c r="I40" s="24">
        <f t="shared" si="46"/>
        <v>0</v>
      </c>
      <c r="J40" s="162"/>
      <c r="K40" s="142"/>
      <c r="L40" s="142">
        <f t="shared" si="47"/>
        <v>0</v>
      </c>
      <c r="M40" s="162">
        <v>1</v>
      </c>
      <c r="N40" s="142">
        <v>17.52</v>
      </c>
      <c r="O40" s="142">
        <f t="shared" si="48"/>
        <v>17.52</v>
      </c>
      <c r="P40" s="142">
        <f t="shared" ref="P40" si="49">I40+L40+O40</f>
        <v>17.52</v>
      </c>
    </row>
    <row r="41" spans="1:16" ht="150">
      <c r="A41" s="283" t="s">
        <v>660</v>
      </c>
      <c r="B41" s="274" t="s">
        <v>161</v>
      </c>
      <c r="C41" s="274" t="s">
        <v>166</v>
      </c>
      <c r="D41" s="274" t="s">
        <v>661</v>
      </c>
      <c r="E41" s="274" t="s">
        <v>808</v>
      </c>
      <c r="F41" s="22" t="s">
        <v>659</v>
      </c>
      <c r="G41" s="163"/>
      <c r="H41" s="24"/>
      <c r="I41" s="24">
        <f t="shared" si="46"/>
        <v>0</v>
      </c>
      <c r="J41" s="162"/>
      <c r="K41" s="142"/>
      <c r="L41" s="142">
        <f t="shared" si="47"/>
        <v>0</v>
      </c>
      <c r="M41" s="162">
        <v>1</v>
      </c>
      <c r="N41" s="142">
        <v>17.52</v>
      </c>
      <c r="O41" s="142">
        <f t="shared" si="48"/>
        <v>17.52</v>
      </c>
      <c r="P41" s="142">
        <f>I41+L41+O41</f>
        <v>17.52</v>
      </c>
    </row>
    <row r="42" spans="1:16" ht="120">
      <c r="A42" s="283" t="s">
        <v>99</v>
      </c>
      <c r="B42" s="274" t="s">
        <v>100</v>
      </c>
      <c r="C42" s="274" t="s">
        <v>101</v>
      </c>
      <c r="D42" s="274" t="s">
        <v>418</v>
      </c>
      <c r="E42" s="273" t="s">
        <v>810</v>
      </c>
      <c r="F42" s="22" t="s">
        <v>809</v>
      </c>
      <c r="G42" s="163"/>
      <c r="H42" s="24"/>
      <c r="I42" s="24">
        <f t="shared" si="46"/>
        <v>0</v>
      </c>
      <c r="J42" s="162"/>
      <c r="K42" s="142"/>
      <c r="L42" s="142">
        <f t="shared" si="47"/>
        <v>0</v>
      </c>
      <c r="M42" s="162">
        <v>1</v>
      </c>
      <c r="N42" s="142">
        <v>17.52</v>
      </c>
      <c r="O42" s="142">
        <f t="shared" si="48"/>
        <v>17.52</v>
      </c>
      <c r="P42" s="142">
        <f>I42+L42+O42</f>
        <v>17.52</v>
      </c>
    </row>
  </sheetData>
  <mergeCells count="23">
    <mergeCell ref="O4:O5"/>
    <mergeCell ref="P4:P5"/>
    <mergeCell ref="J3:L3"/>
    <mergeCell ref="M3:O3"/>
    <mergeCell ref="K4:K5"/>
    <mergeCell ref="L4:L5"/>
    <mergeCell ref="M4:M5"/>
    <mergeCell ref="A1:M1"/>
    <mergeCell ref="N1:O1"/>
    <mergeCell ref="A2:A5"/>
    <mergeCell ref="B2:B5"/>
    <mergeCell ref="C2:C5"/>
    <mergeCell ref="D2:D5"/>
    <mergeCell ref="E2:E5"/>
    <mergeCell ref="F2:I2"/>
    <mergeCell ref="J2:P2"/>
    <mergeCell ref="F3:I3"/>
    <mergeCell ref="F4:F5"/>
    <mergeCell ref="G4:G5"/>
    <mergeCell ref="H4:H5"/>
    <mergeCell ref="I4:I5"/>
    <mergeCell ref="J4:J5"/>
    <mergeCell ref="N4:N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31"/>
  <sheetViews>
    <sheetView topLeftCell="A22" zoomScale="59" zoomScaleNormal="59" workbookViewId="0">
      <selection activeCell="A31" sqref="A31:P31"/>
    </sheetView>
  </sheetViews>
  <sheetFormatPr defaultRowHeight="12.75"/>
  <cols>
    <col min="1" max="1" width="72.5703125" bestFit="1" customWidth="1"/>
    <col min="2" max="2" width="22.42578125" customWidth="1"/>
    <col min="3" max="3" width="18" bestFit="1" customWidth="1"/>
    <col min="4" max="4" width="31.140625" bestFit="1" customWidth="1"/>
    <col min="5" max="5" width="30.7109375" bestFit="1" customWidth="1"/>
    <col min="6" max="6" width="17.28515625" bestFit="1" customWidth="1"/>
    <col min="7" max="7" width="15.85546875" bestFit="1" customWidth="1"/>
    <col min="8" max="8" width="12" bestFit="1" customWidth="1"/>
    <col min="9" max="9" width="13.42578125" bestFit="1" customWidth="1"/>
    <col min="10" max="11" width="12" bestFit="1" customWidth="1"/>
    <col min="12" max="12" width="13.42578125" bestFit="1" customWidth="1"/>
    <col min="13" max="13" width="12" customWidth="1"/>
    <col min="14" max="15" width="12" bestFit="1" customWidth="1"/>
    <col min="16" max="16" width="13.42578125" bestFit="1" customWidth="1"/>
  </cols>
  <sheetData>
    <row r="1" spans="1:16" ht="15.75">
      <c r="A1" s="307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09" t="s">
        <v>2</v>
      </c>
      <c r="O1" s="310"/>
      <c r="P1" s="39">
        <v>42309</v>
      </c>
    </row>
    <row r="2" spans="1:16" ht="15.75">
      <c r="A2" s="298" t="s">
        <v>4</v>
      </c>
      <c r="B2" s="312" t="s">
        <v>6</v>
      </c>
      <c r="C2" s="312" t="s">
        <v>8</v>
      </c>
      <c r="D2" s="349" t="s">
        <v>11</v>
      </c>
      <c r="E2" s="312" t="s">
        <v>12</v>
      </c>
      <c r="F2" s="313" t="s">
        <v>13</v>
      </c>
      <c r="G2" s="311"/>
      <c r="H2" s="311"/>
      <c r="I2" s="311"/>
      <c r="J2" s="314" t="s">
        <v>20</v>
      </c>
      <c r="K2" s="311"/>
      <c r="L2" s="311"/>
      <c r="M2" s="311"/>
      <c r="N2" s="311"/>
      <c r="O2" s="311"/>
      <c r="P2" s="311"/>
    </row>
    <row r="3" spans="1:16" ht="15.75">
      <c r="A3" s="311"/>
      <c r="B3" s="311"/>
      <c r="C3" s="311"/>
      <c r="D3" s="350"/>
      <c r="E3" s="311"/>
      <c r="F3" s="352" t="s">
        <v>21</v>
      </c>
      <c r="G3" s="353"/>
      <c r="H3" s="353"/>
      <c r="I3" s="354"/>
      <c r="J3" s="314" t="s">
        <v>16</v>
      </c>
      <c r="K3" s="311"/>
      <c r="L3" s="311"/>
      <c r="M3" s="314" t="s">
        <v>17</v>
      </c>
      <c r="N3" s="311"/>
      <c r="O3" s="311"/>
      <c r="P3" s="260" t="s">
        <v>18</v>
      </c>
    </row>
    <row r="4" spans="1:16">
      <c r="A4" s="311"/>
      <c r="B4" s="311"/>
      <c r="C4" s="311"/>
      <c r="D4" s="350"/>
      <c r="E4" s="311"/>
      <c r="F4" s="299" t="s">
        <v>26</v>
      </c>
      <c r="G4" s="301" t="s">
        <v>22</v>
      </c>
      <c r="H4" s="313" t="s">
        <v>28</v>
      </c>
      <c r="I4" s="313" t="s">
        <v>18</v>
      </c>
      <c r="J4" s="300" t="s">
        <v>33</v>
      </c>
      <c r="K4" s="314" t="s">
        <v>28</v>
      </c>
      <c r="L4" s="314" t="s">
        <v>18</v>
      </c>
      <c r="M4" s="300" t="s">
        <v>33</v>
      </c>
      <c r="N4" s="314" t="s">
        <v>28</v>
      </c>
      <c r="O4" s="314" t="s">
        <v>18</v>
      </c>
      <c r="P4" s="314" t="s">
        <v>28</v>
      </c>
    </row>
    <row r="5" spans="1:16" ht="24" customHeight="1">
      <c r="A5" s="311"/>
      <c r="B5" s="311"/>
      <c r="C5" s="311"/>
      <c r="D5" s="360"/>
      <c r="E5" s="359"/>
      <c r="F5" s="359"/>
      <c r="G5" s="358"/>
      <c r="H5" s="359"/>
      <c r="I5" s="359"/>
      <c r="J5" s="359"/>
      <c r="K5" s="359"/>
      <c r="L5" s="359"/>
      <c r="M5" s="359"/>
      <c r="N5" s="359"/>
      <c r="O5" s="359"/>
      <c r="P5" s="359"/>
    </row>
    <row r="6" spans="1:16" ht="60">
      <c r="A6" s="234" t="s">
        <v>655</v>
      </c>
      <c r="B6" s="55" t="s">
        <v>625</v>
      </c>
      <c r="C6" s="55" t="s">
        <v>626</v>
      </c>
      <c r="D6" s="55" t="s">
        <v>513</v>
      </c>
      <c r="E6" s="266" t="s">
        <v>559</v>
      </c>
      <c r="F6" s="22" t="s">
        <v>654</v>
      </c>
      <c r="G6" s="163"/>
      <c r="H6" s="193"/>
      <c r="I6" s="193">
        <f>G6*H6</f>
        <v>0</v>
      </c>
      <c r="J6" s="162">
        <v>4</v>
      </c>
      <c r="K6" s="142">
        <v>54.01</v>
      </c>
      <c r="L6" s="142">
        <f>J6*K6</f>
        <v>216.04</v>
      </c>
      <c r="M6" s="162">
        <v>1</v>
      </c>
      <c r="N6" s="142">
        <v>17.52</v>
      </c>
      <c r="O6" s="142">
        <f>M6*N6</f>
        <v>17.52</v>
      </c>
      <c r="P6" s="142">
        <f>I6+L6+O6</f>
        <v>233.56</v>
      </c>
    </row>
    <row r="7" spans="1:16" ht="45">
      <c r="A7" s="248" t="s">
        <v>665</v>
      </c>
      <c r="B7" s="10" t="s">
        <v>217</v>
      </c>
      <c r="C7" s="10" t="s">
        <v>84</v>
      </c>
      <c r="D7" s="266" t="s">
        <v>666</v>
      </c>
      <c r="E7" s="266" t="s">
        <v>667</v>
      </c>
      <c r="F7" s="22" t="s">
        <v>668</v>
      </c>
      <c r="G7" s="261"/>
      <c r="H7" s="261"/>
      <c r="I7" s="24">
        <f>G7*H7</f>
        <v>0</v>
      </c>
      <c r="J7" s="159"/>
      <c r="K7" s="142"/>
      <c r="L7" s="142">
        <f>J7*K7</f>
        <v>0</v>
      </c>
      <c r="M7" s="159">
        <v>2</v>
      </c>
      <c r="N7" s="142">
        <v>17.52</v>
      </c>
      <c r="O7" s="142">
        <f>N7*M7</f>
        <v>35.04</v>
      </c>
      <c r="P7" s="142">
        <f>I7+L7+O7</f>
        <v>35.04</v>
      </c>
    </row>
    <row r="8" spans="1:16" ht="75">
      <c r="A8" s="233" t="s">
        <v>669</v>
      </c>
      <c r="B8" s="266" t="s">
        <v>344</v>
      </c>
      <c r="C8" s="266" t="s">
        <v>670</v>
      </c>
      <c r="D8" s="266" t="s">
        <v>504</v>
      </c>
      <c r="E8" s="266" t="s">
        <v>671</v>
      </c>
      <c r="F8" s="22" t="s">
        <v>463</v>
      </c>
      <c r="G8" s="163"/>
      <c r="H8" s="193"/>
      <c r="I8" s="193">
        <f>G8*H8</f>
        <v>0</v>
      </c>
      <c r="J8" s="162">
        <v>2</v>
      </c>
      <c r="K8" s="142">
        <v>54.01</v>
      </c>
      <c r="L8" s="142">
        <f>J8*K8</f>
        <v>108.02</v>
      </c>
      <c r="M8" s="162">
        <v>1</v>
      </c>
      <c r="N8" s="142">
        <v>17.52</v>
      </c>
      <c r="O8" s="142">
        <f>M8*N8</f>
        <v>17.52</v>
      </c>
      <c r="P8" s="142">
        <f>I8+L8+O8</f>
        <v>125.53999999999999</v>
      </c>
    </row>
    <row r="9" spans="1:16" ht="60">
      <c r="A9" s="233" t="s">
        <v>473</v>
      </c>
      <c r="B9" s="266" t="s">
        <v>176</v>
      </c>
      <c r="C9" s="266" t="s">
        <v>177</v>
      </c>
      <c r="D9" s="266" t="s">
        <v>414</v>
      </c>
      <c r="E9" s="266" t="s">
        <v>559</v>
      </c>
      <c r="F9" s="22" t="s">
        <v>672</v>
      </c>
      <c r="G9" s="163"/>
      <c r="H9" s="193"/>
      <c r="I9" s="193">
        <f t="shared" ref="I9" si="0">G9*H9</f>
        <v>0</v>
      </c>
      <c r="J9" s="162">
        <v>2</v>
      </c>
      <c r="K9" s="142">
        <v>54.01</v>
      </c>
      <c r="L9" s="142">
        <f t="shared" ref="L9:L11" si="1">J9*K9</f>
        <v>108.02</v>
      </c>
      <c r="M9" s="162">
        <v>1</v>
      </c>
      <c r="N9" s="142">
        <v>17.52</v>
      </c>
      <c r="O9" s="142">
        <f t="shared" ref="O9" si="2">M9*N9</f>
        <v>17.52</v>
      </c>
      <c r="P9" s="142">
        <f t="shared" ref="P9" si="3">I9+L9+O9</f>
        <v>125.53999999999999</v>
      </c>
    </row>
    <row r="10" spans="1:16" ht="60">
      <c r="A10" s="10" t="s">
        <v>673</v>
      </c>
      <c r="B10" s="10" t="s">
        <v>674</v>
      </c>
      <c r="C10" s="10" t="s">
        <v>675</v>
      </c>
      <c r="D10" s="266" t="s">
        <v>452</v>
      </c>
      <c r="E10" s="266" t="s">
        <v>676</v>
      </c>
      <c r="F10" s="22" t="s">
        <v>672</v>
      </c>
      <c r="G10" s="261"/>
      <c r="H10" s="261"/>
      <c r="I10" s="24">
        <f>G10*H10</f>
        <v>0</v>
      </c>
      <c r="J10" s="159">
        <v>6</v>
      </c>
      <c r="K10" s="142">
        <v>54.01</v>
      </c>
      <c r="L10" s="142">
        <f t="shared" si="1"/>
        <v>324.06</v>
      </c>
      <c r="M10" s="159">
        <v>1</v>
      </c>
      <c r="N10" s="142">
        <v>17.52</v>
      </c>
      <c r="O10" s="142">
        <f>M10*N10</f>
        <v>17.52</v>
      </c>
      <c r="P10" s="142">
        <f>I10+L10+O10</f>
        <v>341.58</v>
      </c>
    </row>
    <row r="11" spans="1:16" ht="105">
      <c r="A11" s="235" t="s">
        <v>75</v>
      </c>
      <c r="B11" s="5" t="s">
        <v>76</v>
      </c>
      <c r="C11" s="5">
        <v>3302113</v>
      </c>
      <c r="D11" s="5" t="s">
        <v>82</v>
      </c>
      <c r="E11" s="267" t="s">
        <v>653</v>
      </c>
      <c r="F11" s="22" t="s">
        <v>677</v>
      </c>
      <c r="G11" s="163"/>
      <c r="H11" s="24"/>
      <c r="I11" s="24">
        <f t="shared" ref="I11" si="4">G11*H11</f>
        <v>0</v>
      </c>
      <c r="J11" s="162"/>
      <c r="K11" s="142"/>
      <c r="L11" s="142">
        <f t="shared" si="1"/>
        <v>0</v>
      </c>
      <c r="M11" s="162">
        <v>1</v>
      </c>
      <c r="N11" s="142">
        <v>17.52</v>
      </c>
      <c r="O11" s="142">
        <f t="shared" ref="O11" si="5">M11*N11</f>
        <v>17.52</v>
      </c>
      <c r="P11" s="142">
        <f t="shared" ref="P11:P14" si="6">I11+L11+O11</f>
        <v>17.52</v>
      </c>
    </row>
    <row r="12" spans="1:16" ht="270">
      <c r="A12" s="10" t="s">
        <v>646</v>
      </c>
      <c r="B12" s="10" t="s">
        <v>155</v>
      </c>
      <c r="C12" s="10">
        <v>1880284</v>
      </c>
      <c r="D12" s="266" t="s">
        <v>661</v>
      </c>
      <c r="E12" s="266" t="s">
        <v>678</v>
      </c>
      <c r="F12" s="268" t="s">
        <v>499</v>
      </c>
      <c r="G12" s="261"/>
      <c r="H12" s="261"/>
      <c r="I12" s="24">
        <f>G12*H12</f>
        <v>0</v>
      </c>
      <c r="J12" s="159"/>
      <c r="K12" s="142"/>
      <c r="L12" s="142">
        <f>J12*K12</f>
        <v>0</v>
      </c>
      <c r="M12" s="159">
        <v>2</v>
      </c>
      <c r="N12" s="142">
        <v>17.52</v>
      </c>
      <c r="O12" s="142">
        <f t="shared" ref="O12:O19" si="7">M12*N12</f>
        <v>35.04</v>
      </c>
      <c r="P12" s="142">
        <f t="shared" si="6"/>
        <v>35.04</v>
      </c>
    </row>
    <row r="13" spans="1:16" ht="180">
      <c r="A13" s="10" t="s">
        <v>648</v>
      </c>
      <c r="B13" s="10" t="s">
        <v>112</v>
      </c>
      <c r="C13" s="10">
        <v>3633390</v>
      </c>
      <c r="D13" s="266" t="s">
        <v>680</v>
      </c>
      <c r="E13" s="266" t="s">
        <v>679</v>
      </c>
      <c r="F13" s="268" t="s">
        <v>499</v>
      </c>
      <c r="G13" s="261"/>
      <c r="H13" s="261"/>
      <c r="I13" s="24">
        <f>G13*H13</f>
        <v>0</v>
      </c>
      <c r="J13" s="159"/>
      <c r="K13" s="142"/>
      <c r="L13" s="142">
        <f>J13*K13</f>
        <v>0</v>
      </c>
      <c r="M13" s="159">
        <v>2</v>
      </c>
      <c r="N13" s="142">
        <v>28.78</v>
      </c>
      <c r="O13" s="142">
        <f t="shared" si="7"/>
        <v>57.56</v>
      </c>
      <c r="P13" s="142">
        <f t="shared" si="6"/>
        <v>57.56</v>
      </c>
    </row>
    <row r="14" spans="1:16" ht="150">
      <c r="A14" s="233" t="s">
        <v>99</v>
      </c>
      <c r="B14" s="269" t="s">
        <v>100</v>
      </c>
      <c r="C14" s="269" t="s">
        <v>101</v>
      </c>
      <c r="D14" s="269" t="s">
        <v>418</v>
      </c>
      <c r="E14" s="270" t="s">
        <v>681</v>
      </c>
      <c r="F14" s="22" t="s">
        <v>677</v>
      </c>
      <c r="G14" s="163"/>
      <c r="H14" s="24"/>
      <c r="I14" s="24">
        <f t="shared" ref="I14" si="8">G14*H14</f>
        <v>0</v>
      </c>
      <c r="J14" s="162"/>
      <c r="K14" s="142"/>
      <c r="L14" s="142">
        <f t="shared" ref="L14" si="9">J14*K14</f>
        <v>0</v>
      </c>
      <c r="M14" s="162">
        <v>1</v>
      </c>
      <c r="N14" s="142">
        <v>17.52</v>
      </c>
      <c r="O14" s="142">
        <f t="shared" si="7"/>
        <v>17.52</v>
      </c>
      <c r="P14" s="142">
        <f t="shared" si="6"/>
        <v>17.52</v>
      </c>
    </row>
    <row r="15" spans="1:16" ht="60">
      <c r="A15" s="10" t="s">
        <v>648</v>
      </c>
      <c r="B15" s="10" t="s">
        <v>112</v>
      </c>
      <c r="C15" s="10">
        <v>3633390</v>
      </c>
      <c r="D15" s="269" t="s">
        <v>680</v>
      </c>
      <c r="E15" s="269" t="s">
        <v>682</v>
      </c>
      <c r="F15" s="271" t="s">
        <v>685</v>
      </c>
      <c r="G15" s="272"/>
      <c r="H15" s="272"/>
      <c r="I15" s="24">
        <f>G15*H15</f>
        <v>0</v>
      </c>
      <c r="J15" s="159"/>
      <c r="K15" s="142"/>
      <c r="L15" s="142">
        <f>J15*K15</f>
        <v>0</v>
      </c>
      <c r="M15" s="159">
        <v>1</v>
      </c>
      <c r="N15" s="142">
        <v>28.78</v>
      </c>
      <c r="O15" s="142">
        <f t="shared" si="7"/>
        <v>28.78</v>
      </c>
      <c r="P15" s="142">
        <f t="shared" ref="P15" si="10">I15+L15+O15</f>
        <v>28.78</v>
      </c>
    </row>
    <row r="16" spans="1:16" ht="60">
      <c r="A16" s="10" t="s">
        <v>683</v>
      </c>
      <c r="B16" s="10" t="s">
        <v>467</v>
      </c>
      <c r="C16" s="10" t="s">
        <v>468</v>
      </c>
      <c r="D16" s="269" t="s">
        <v>577</v>
      </c>
      <c r="E16" s="269" t="s">
        <v>682</v>
      </c>
      <c r="F16" s="271" t="s">
        <v>685</v>
      </c>
      <c r="G16" s="272"/>
      <c r="H16" s="272"/>
      <c r="I16" s="24">
        <f>G16*H16</f>
        <v>0</v>
      </c>
      <c r="J16" s="159"/>
      <c r="K16" s="142"/>
      <c r="L16" s="142">
        <f>J16*K16</f>
        <v>0</v>
      </c>
      <c r="M16" s="159">
        <v>1</v>
      </c>
      <c r="N16" s="142">
        <v>17.52</v>
      </c>
      <c r="O16" s="142">
        <f t="shared" si="7"/>
        <v>17.52</v>
      </c>
      <c r="P16" s="142">
        <f t="shared" ref="P16:P18" si="11">I16+L16+O16</f>
        <v>17.52</v>
      </c>
    </row>
    <row r="17" spans="1:16" ht="120">
      <c r="A17" s="10" t="s">
        <v>646</v>
      </c>
      <c r="B17" s="10" t="s">
        <v>155</v>
      </c>
      <c r="C17" s="10">
        <v>1880284</v>
      </c>
      <c r="D17" s="269" t="s">
        <v>661</v>
      </c>
      <c r="E17" s="269" t="s">
        <v>684</v>
      </c>
      <c r="F17" s="271" t="s">
        <v>685</v>
      </c>
      <c r="G17" s="272"/>
      <c r="H17" s="272"/>
      <c r="I17" s="24">
        <f>G17*H17</f>
        <v>0</v>
      </c>
      <c r="J17" s="159"/>
      <c r="K17" s="142"/>
      <c r="L17" s="142">
        <f>J17*K17</f>
        <v>0</v>
      </c>
      <c r="M17" s="159">
        <v>2</v>
      </c>
      <c r="N17" s="142">
        <v>17.52</v>
      </c>
      <c r="O17" s="142">
        <f t="shared" si="7"/>
        <v>35.04</v>
      </c>
      <c r="P17" s="142">
        <f t="shared" si="11"/>
        <v>35.04</v>
      </c>
    </row>
    <row r="18" spans="1:16" ht="90">
      <c r="A18" s="10" t="s">
        <v>648</v>
      </c>
      <c r="B18" s="10" t="s">
        <v>112</v>
      </c>
      <c r="C18" s="10">
        <v>3633390</v>
      </c>
      <c r="D18" s="269" t="s">
        <v>680</v>
      </c>
      <c r="E18" s="270" t="s">
        <v>686</v>
      </c>
      <c r="F18" s="271" t="s">
        <v>463</v>
      </c>
      <c r="G18" s="272"/>
      <c r="H18" s="272"/>
      <c r="I18" s="24">
        <f>G18*H18</f>
        <v>0</v>
      </c>
      <c r="J18" s="159">
        <v>2</v>
      </c>
      <c r="K18" s="142">
        <v>95.97</v>
      </c>
      <c r="L18" s="142">
        <f>J18*K18</f>
        <v>191.94</v>
      </c>
      <c r="M18" s="159">
        <v>1</v>
      </c>
      <c r="N18" s="142">
        <v>28.78</v>
      </c>
      <c r="O18" s="142">
        <f t="shared" si="7"/>
        <v>28.78</v>
      </c>
      <c r="P18" s="142">
        <f t="shared" si="11"/>
        <v>220.72</v>
      </c>
    </row>
    <row r="19" spans="1:16" ht="90">
      <c r="A19" s="10" t="s">
        <v>683</v>
      </c>
      <c r="B19" s="10" t="s">
        <v>467</v>
      </c>
      <c r="C19" s="10" t="s">
        <v>468</v>
      </c>
      <c r="D19" s="269" t="s">
        <v>577</v>
      </c>
      <c r="E19" s="270" t="s">
        <v>686</v>
      </c>
      <c r="F19" s="271" t="s">
        <v>463</v>
      </c>
      <c r="G19" s="272"/>
      <c r="H19" s="272"/>
      <c r="I19" s="24">
        <f>G19*H19</f>
        <v>0</v>
      </c>
      <c r="J19" s="159">
        <v>2</v>
      </c>
      <c r="K19" s="142">
        <v>54.01</v>
      </c>
      <c r="L19" s="142">
        <f>J19*K19</f>
        <v>108.02</v>
      </c>
      <c r="M19" s="159">
        <v>1</v>
      </c>
      <c r="N19" s="142">
        <v>17.52</v>
      </c>
      <c r="O19" s="142">
        <f t="shared" si="7"/>
        <v>17.52</v>
      </c>
      <c r="P19" s="142">
        <f>I19+L19+O19</f>
        <v>125.53999999999999</v>
      </c>
    </row>
    <row r="20" spans="1:16" ht="45">
      <c r="A20" s="235" t="s">
        <v>75</v>
      </c>
      <c r="B20" s="5" t="s">
        <v>76</v>
      </c>
      <c r="C20" s="5">
        <v>3302113</v>
      </c>
      <c r="D20" s="5" t="s">
        <v>82</v>
      </c>
      <c r="E20" s="270" t="s">
        <v>690</v>
      </c>
      <c r="F20" s="22" t="s">
        <v>689</v>
      </c>
      <c r="G20" s="163"/>
      <c r="H20" s="24"/>
      <c r="I20" s="24">
        <f t="shared" ref="I20:I25" si="12">G20*H20</f>
        <v>0</v>
      </c>
      <c r="J20" s="162"/>
      <c r="K20" s="142"/>
      <c r="L20" s="142">
        <f t="shared" ref="L20:L25" si="13">J20*K20</f>
        <v>0</v>
      </c>
      <c r="M20" s="162">
        <v>1</v>
      </c>
      <c r="N20" s="142">
        <v>17.52</v>
      </c>
      <c r="O20" s="142">
        <f t="shared" ref="O20:O25" si="14">M20*N20</f>
        <v>17.52</v>
      </c>
      <c r="P20" s="142">
        <f t="shared" ref="P20" si="15">I20+L20+O20</f>
        <v>17.52</v>
      </c>
    </row>
    <row r="21" spans="1:16" ht="93" customHeight="1">
      <c r="A21" s="5" t="s">
        <v>87</v>
      </c>
      <c r="B21" s="5" t="s">
        <v>88</v>
      </c>
      <c r="C21" s="5" t="s">
        <v>94</v>
      </c>
      <c r="D21" s="5" t="s">
        <v>458</v>
      </c>
      <c r="E21" s="48" t="s">
        <v>822</v>
      </c>
      <c r="F21" s="6" t="s">
        <v>821</v>
      </c>
      <c r="G21" s="73"/>
      <c r="H21" s="68"/>
      <c r="I21" s="68">
        <f t="shared" si="12"/>
        <v>0</v>
      </c>
      <c r="J21" s="69">
        <v>6</v>
      </c>
      <c r="K21" s="70">
        <v>54.01</v>
      </c>
      <c r="L21" s="70">
        <f t="shared" si="13"/>
        <v>324.06</v>
      </c>
      <c r="M21" s="74">
        <v>1</v>
      </c>
      <c r="N21" s="70">
        <v>17.52</v>
      </c>
      <c r="O21" s="70">
        <f t="shared" si="14"/>
        <v>17.52</v>
      </c>
      <c r="P21" s="70">
        <f t="shared" ref="P21" si="16">O21+L21+I21</f>
        <v>341.58</v>
      </c>
    </row>
    <row r="22" spans="1:16" ht="90">
      <c r="A22" s="233" t="s">
        <v>99</v>
      </c>
      <c r="B22" s="274" t="s">
        <v>100</v>
      </c>
      <c r="C22" s="274" t="s">
        <v>101</v>
      </c>
      <c r="D22" s="274" t="s">
        <v>418</v>
      </c>
      <c r="E22" s="273" t="s">
        <v>824</v>
      </c>
      <c r="F22" s="22" t="s">
        <v>823</v>
      </c>
      <c r="G22" s="163"/>
      <c r="H22" s="24"/>
      <c r="I22" s="24">
        <f t="shared" si="12"/>
        <v>0</v>
      </c>
      <c r="J22" s="162"/>
      <c r="K22" s="142"/>
      <c r="L22" s="142">
        <f t="shared" si="13"/>
        <v>0</v>
      </c>
      <c r="M22" s="162">
        <v>1</v>
      </c>
      <c r="N22" s="142">
        <v>17.52</v>
      </c>
      <c r="O22" s="142">
        <f t="shared" si="14"/>
        <v>17.52</v>
      </c>
      <c r="P22" s="142">
        <f t="shared" ref="P22:P25" si="17">I22+L22+O22</f>
        <v>17.52</v>
      </c>
    </row>
    <row r="23" spans="1:16" ht="90">
      <c r="A23" s="235" t="s">
        <v>75</v>
      </c>
      <c r="B23" s="5" t="s">
        <v>76</v>
      </c>
      <c r="C23" s="5">
        <v>3302113</v>
      </c>
      <c r="D23" s="5" t="s">
        <v>82</v>
      </c>
      <c r="E23" s="273" t="s">
        <v>832</v>
      </c>
      <c r="F23" s="22" t="s">
        <v>831</v>
      </c>
      <c r="G23" s="163"/>
      <c r="H23" s="24"/>
      <c r="I23" s="24">
        <f t="shared" si="12"/>
        <v>0</v>
      </c>
      <c r="J23" s="162"/>
      <c r="K23" s="142"/>
      <c r="L23" s="142">
        <f t="shared" si="13"/>
        <v>0</v>
      </c>
      <c r="M23" s="162">
        <v>1</v>
      </c>
      <c r="N23" s="142">
        <v>17.52</v>
      </c>
      <c r="O23" s="142">
        <f t="shared" si="14"/>
        <v>17.52</v>
      </c>
      <c r="P23" s="142">
        <f t="shared" si="17"/>
        <v>17.52</v>
      </c>
    </row>
    <row r="24" spans="1:16" ht="60">
      <c r="A24" s="233" t="s">
        <v>473</v>
      </c>
      <c r="B24" s="274" t="s">
        <v>176</v>
      </c>
      <c r="C24" s="274" t="s">
        <v>177</v>
      </c>
      <c r="D24" s="274" t="s">
        <v>414</v>
      </c>
      <c r="E24" s="274" t="s">
        <v>833</v>
      </c>
      <c r="F24" s="22" t="s">
        <v>826</v>
      </c>
      <c r="G24" s="163"/>
      <c r="H24" s="193"/>
      <c r="I24" s="193">
        <f t="shared" si="12"/>
        <v>0</v>
      </c>
      <c r="J24" s="162"/>
      <c r="K24" s="142"/>
      <c r="L24" s="142">
        <f t="shared" si="13"/>
        <v>0</v>
      </c>
      <c r="M24" s="162">
        <v>1</v>
      </c>
      <c r="N24" s="142">
        <v>17.52</v>
      </c>
      <c r="O24" s="142">
        <f t="shared" si="14"/>
        <v>17.52</v>
      </c>
      <c r="P24" s="142">
        <f t="shared" si="17"/>
        <v>17.52</v>
      </c>
    </row>
    <row r="25" spans="1:16" ht="45">
      <c r="A25" s="234" t="s">
        <v>483</v>
      </c>
      <c r="B25" s="55" t="s">
        <v>395</v>
      </c>
      <c r="C25" s="55" t="s">
        <v>172</v>
      </c>
      <c r="D25" s="55" t="s">
        <v>446</v>
      </c>
      <c r="E25" s="274" t="s">
        <v>827</v>
      </c>
      <c r="F25" s="22" t="s">
        <v>556</v>
      </c>
      <c r="G25" s="163"/>
      <c r="H25" s="193"/>
      <c r="I25" s="193">
        <f t="shared" si="12"/>
        <v>0</v>
      </c>
      <c r="J25" s="162"/>
      <c r="K25" s="142"/>
      <c r="L25" s="142">
        <f t="shared" si="13"/>
        <v>0</v>
      </c>
      <c r="M25" s="162">
        <v>1</v>
      </c>
      <c r="N25" s="142">
        <v>17.52</v>
      </c>
      <c r="O25" s="142">
        <f t="shared" si="14"/>
        <v>17.52</v>
      </c>
      <c r="P25" s="142">
        <f t="shared" si="17"/>
        <v>17.52</v>
      </c>
    </row>
    <row r="26" spans="1:16" ht="45">
      <c r="A26" s="10" t="s">
        <v>793</v>
      </c>
      <c r="B26" s="10" t="s">
        <v>148</v>
      </c>
      <c r="C26" s="10" t="s">
        <v>149</v>
      </c>
      <c r="D26" s="274" t="s">
        <v>837</v>
      </c>
      <c r="E26" s="274" t="s">
        <v>838</v>
      </c>
      <c r="F26" s="295" t="s">
        <v>839</v>
      </c>
      <c r="G26" s="163"/>
      <c r="H26" s="193"/>
      <c r="I26" s="193">
        <f t="shared" ref="I26:I28" si="18">G26*H26</f>
        <v>0</v>
      </c>
      <c r="J26" s="162">
        <v>6</v>
      </c>
      <c r="K26" s="142">
        <v>54.01</v>
      </c>
      <c r="L26" s="142">
        <f t="shared" ref="L26:L28" si="19">J26*K26</f>
        <v>324.06</v>
      </c>
      <c r="M26" s="162">
        <v>1</v>
      </c>
      <c r="N26" s="142">
        <v>17.52</v>
      </c>
      <c r="O26" s="142">
        <f t="shared" ref="O26:O28" si="20">M26*N26</f>
        <v>17.52</v>
      </c>
      <c r="P26" s="142">
        <f t="shared" ref="P26:P29" si="21">I26+L26+O26</f>
        <v>341.58</v>
      </c>
    </row>
    <row r="27" spans="1:16" ht="60">
      <c r="A27" s="233" t="s">
        <v>473</v>
      </c>
      <c r="B27" s="274" t="s">
        <v>176</v>
      </c>
      <c r="C27" s="274" t="s">
        <v>177</v>
      </c>
      <c r="D27" s="274" t="s">
        <v>414</v>
      </c>
      <c r="E27" s="274" t="s">
        <v>833</v>
      </c>
      <c r="F27" s="22" t="s">
        <v>840</v>
      </c>
      <c r="G27" s="163"/>
      <c r="H27" s="193"/>
      <c r="I27" s="193">
        <f t="shared" si="18"/>
        <v>0</v>
      </c>
      <c r="J27" s="162">
        <v>1</v>
      </c>
      <c r="K27" s="142">
        <v>54.01</v>
      </c>
      <c r="L27" s="142">
        <f t="shared" si="19"/>
        <v>54.01</v>
      </c>
      <c r="M27" s="162">
        <v>1</v>
      </c>
      <c r="N27" s="142">
        <v>17.52</v>
      </c>
      <c r="O27" s="142">
        <f t="shared" si="20"/>
        <v>17.52</v>
      </c>
      <c r="P27" s="142">
        <f t="shared" si="21"/>
        <v>71.53</v>
      </c>
    </row>
    <row r="28" spans="1:16" ht="45">
      <c r="A28" s="234" t="s">
        <v>483</v>
      </c>
      <c r="B28" s="55" t="s">
        <v>395</v>
      </c>
      <c r="C28" s="55" t="s">
        <v>172</v>
      </c>
      <c r="D28" s="55" t="s">
        <v>446</v>
      </c>
      <c r="E28" s="274" t="s">
        <v>841</v>
      </c>
      <c r="F28" s="22" t="s">
        <v>556</v>
      </c>
      <c r="G28" s="163"/>
      <c r="H28" s="193"/>
      <c r="I28" s="193">
        <f t="shared" si="18"/>
        <v>0</v>
      </c>
      <c r="J28" s="162"/>
      <c r="K28" s="142"/>
      <c r="L28" s="142">
        <f t="shared" si="19"/>
        <v>0</v>
      </c>
      <c r="M28" s="162">
        <v>1</v>
      </c>
      <c r="N28" s="142">
        <v>17.52</v>
      </c>
      <c r="O28" s="142">
        <f t="shared" si="20"/>
        <v>17.52</v>
      </c>
      <c r="P28" s="142">
        <f t="shared" si="21"/>
        <v>17.52</v>
      </c>
    </row>
    <row r="29" spans="1:16" ht="60">
      <c r="A29" s="274" t="s">
        <v>842</v>
      </c>
      <c r="B29" s="274" t="s">
        <v>295</v>
      </c>
      <c r="C29" s="274" t="s">
        <v>596</v>
      </c>
      <c r="D29" s="55" t="s">
        <v>666</v>
      </c>
      <c r="E29" s="274" t="s">
        <v>843</v>
      </c>
      <c r="F29" s="295" t="s">
        <v>844</v>
      </c>
      <c r="G29" s="297"/>
      <c r="H29" s="297"/>
      <c r="I29" s="24">
        <f>G29*H29</f>
        <v>0</v>
      </c>
      <c r="J29" s="159"/>
      <c r="K29" s="142"/>
      <c r="L29" s="142">
        <f>J29*K29</f>
        <v>0</v>
      </c>
      <c r="M29" s="159">
        <v>1</v>
      </c>
      <c r="N29" s="142">
        <v>17.52</v>
      </c>
      <c r="O29" s="142">
        <f>M29*N29</f>
        <v>17.52</v>
      </c>
      <c r="P29" s="142">
        <f t="shared" si="21"/>
        <v>17.52</v>
      </c>
    </row>
    <row r="30" spans="1:16" ht="60">
      <c r="A30" s="274" t="s">
        <v>847</v>
      </c>
      <c r="B30" s="16" t="s">
        <v>187</v>
      </c>
      <c r="C30" s="10" t="s">
        <v>432</v>
      </c>
      <c r="D30" s="55" t="s">
        <v>589</v>
      </c>
      <c r="E30" s="274" t="s">
        <v>843</v>
      </c>
      <c r="F30" s="295" t="s">
        <v>844</v>
      </c>
      <c r="G30" s="297"/>
      <c r="H30" s="297"/>
      <c r="I30" s="24">
        <f>G30*H30</f>
        <v>0</v>
      </c>
      <c r="J30" s="159"/>
      <c r="K30" s="142"/>
      <c r="L30" s="142">
        <f>J30*K30</f>
        <v>0</v>
      </c>
      <c r="M30" s="159">
        <v>1</v>
      </c>
      <c r="N30" s="142">
        <v>17.52</v>
      </c>
      <c r="O30" s="142">
        <f>M30*N30</f>
        <v>17.52</v>
      </c>
      <c r="P30" s="142">
        <f t="shared" ref="P30" si="22">I30+L30+O30</f>
        <v>17.52</v>
      </c>
    </row>
    <row r="31" spans="1:16" ht="60">
      <c r="A31" s="274" t="s">
        <v>848</v>
      </c>
      <c r="B31" s="16" t="s">
        <v>695</v>
      </c>
      <c r="C31" s="10" t="s">
        <v>696</v>
      </c>
      <c r="D31" s="5" t="s">
        <v>849</v>
      </c>
      <c r="E31" s="274" t="s">
        <v>843</v>
      </c>
      <c r="F31" s="295" t="s">
        <v>844</v>
      </c>
      <c r="G31" s="297"/>
      <c r="H31" s="297"/>
      <c r="I31" s="24">
        <f>G31*H31</f>
        <v>0</v>
      </c>
      <c r="J31" s="159"/>
      <c r="K31" s="142"/>
      <c r="L31" s="142">
        <f>J31*K31</f>
        <v>0</v>
      </c>
      <c r="M31" s="159">
        <v>1</v>
      </c>
      <c r="N31" s="142">
        <v>17.52</v>
      </c>
      <c r="O31" s="142">
        <f>M31*N31</f>
        <v>17.52</v>
      </c>
      <c r="P31" s="142">
        <f t="shared" ref="P31" si="23">I31+L31+O31</f>
        <v>17.52</v>
      </c>
    </row>
  </sheetData>
  <mergeCells count="23">
    <mergeCell ref="O4:O5"/>
    <mergeCell ref="P4:P5"/>
    <mergeCell ref="J3:L3"/>
    <mergeCell ref="M3:O3"/>
    <mergeCell ref="K4:K5"/>
    <mergeCell ref="L4:L5"/>
    <mergeCell ref="M4:M5"/>
    <mergeCell ref="A1:M1"/>
    <mergeCell ref="N1:O1"/>
    <mergeCell ref="A2:A5"/>
    <mergeCell ref="B2:B5"/>
    <mergeCell ref="C2:C5"/>
    <mergeCell ref="D2:D5"/>
    <mergeCell ref="E2:E5"/>
    <mergeCell ref="F2:I2"/>
    <mergeCell ref="J2:P2"/>
    <mergeCell ref="F3:I3"/>
    <mergeCell ref="F4:F5"/>
    <mergeCell ref="G4:G5"/>
    <mergeCell ref="H4:H5"/>
    <mergeCell ref="I4:I5"/>
    <mergeCell ref="J4:J5"/>
    <mergeCell ref="N4:N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P25"/>
  <sheetViews>
    <sheetView tabSelected="1" zoomScale="62" zoomScaleNormal="62" workbookViewId="0">
      <selection activeCell="K27" sqref="K27"/>
    </sheetView>
  </sheetViews>
  <sheetFormatPr defaultRowHeight="12.75"/>
  <cols>
    <col min="1" max="1" width="50.85546875" bestFit="1" customWidth="1"/>
    <col min="2" max="2" width="19.42578125" bestFit="1" customWidth="1"/>
    <col min="3" max="3" width="17.42578125" bestFit="1" customWidth="1"/>
    <col min="4" max="4" width="23.7109375" bestFit="1" customWidth="1"/>
    <col min="5" max="5" width="32.42578125" bestFit="1" customWidth="1"/>
    <col min="6" max="6" width="24.140625" bestFit="1" customWidth="1"/>
    <col min="7" max="7" width="17.140625" bestFit="1" customWidth="1"/>
    <col min="8" max="9" width="11.140625" bestFit="1" customWidth="1"/>
    <col min="10" max="10" width="14.85546875" bestFit="1" customWidth="1"/>
    <col min="11" max="11" width="13" bestFit="1" customWidth="1"/>
    <col min="12" max="12" width="14.42578125" bestFit="1" customWidth="1"/>
    <col min="13" max="13" width="14.85546875" bestFit="1" customWidth="1"/>
    <col min="14" max="14" width="16.28515625" bestFit="1" customWidth="1"/>
    <col min="15" max="16" width="16.7109375" bestFit="1" customWidth="1"/>
  </cols>
  <sheetData>
    <row r="1" spans="1:16" ht="15.75">
      <c r="A1" s="307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09" t="s">
        <v>2</v>
      </c>
      <c r="O1" s="310"/>
      <c r="P1" s="39">
        <v>42339</v>
      </c>
    </row>
    <row r="2" spans="1:16" ht="15.75">
      <c r="A2" s="298" t="s">
        <v>4</v>
      </c>
      <c r="B2" s="312" t="s">
        <v>6</v>
      </c>
      <c r="C2" s="312" t="s">
        <v>8</v>
      </c>
      <c r="D2" s="349" t="s">
        <v>11</v>
      </c>
      <c r="E2" s="312" t="s">
        <v>12</v>
      </c>
      <c r="F2" s="313" t="s">
        <v>13</v>
      </c>
      <c r="G2" s="311"/>
      <c r="H2" s="311"/>
      <c r="I2" s="311"/>
      <c r="J2" s="314" t="s">
        <v>20</v>
      </c>
      <c r="K2" s="311"/>
      <c r="L2" s="311"/>
      <c r="M2" s="311"/>
      <c r="N2" s="311"/>
      <c r="O2" s="311"/>
      <c r="P2" s="311"/>
    </row>
    <row r="3" spans="1:16" ht="15.75">
      <c r="A3" s="311"/>
      <c r="B3" s="311"/>
      <c r="C3" s="311"/>
      <c r="D3" s="350"/>
      <c r="E3" s="311"/>
      <c r="F3" s="352" t="s">
        <v>21</v>
      </c>
      <c r="G3" s="353"/>
      <c r="H3" s="353"/>
      <c r="I3" s="354"/>
      <c r="J3" s="314" t="s">
        <v>16</v>
      </c>
      <c r="K3" s="311"/>
      <c r="L3" s="311"/>
      <c r="M3" s="314" t="s">
        <v>17</v>
      </c>
      <c r="N3" s="311"/>
      <c r="O3" s="311"/>
      <c r="P3" s="264" t="s">
        <v>18</v>
      </c>
    </row>
    <row r="4" spans="1:16">
      <c r="A4" s="311"/>
      <c r="B4" s="311"/>
      <c r="C4" s="311"/>
      <c r="D4" s="350"/>
      <c r="E4" s="311"/>
      <c r="F4" s="299" t="s">
        <v>26</v>
      </c>
      <c r="G4" s="301" t="s">
        <v>22</v>
      </c>
      <c r="H4" s="313" t="s">
        <v>28</v>
      </c>
      <c r="I4" s="313" t="s">
        <v>18</v>
      </c>
      <c r="J4" s="300" t="s">
        <v>33</v>
      </c>
      <c r="K4" s="314" t="s">
        <v>28</v>
      </c>
      <c r="L4" s="314" t="s">
        <v>18</v>
      </c>
      <c r="M4" s="300" t="s">
        <v>33</v>
      </c>
      <c r="N4" s="314" t="s">
        <v>28</v>
      </c>
      <c r="O4" s="314" t="s">
        <v>18</v>
      </c>
      <c r="P4" s="314" t="s">
        <v>28</v>
      </c>
    </row>
    <row r="5" spans="1:16" ht="30" customHeight="1">
      <c r="A5" s="359"/>
      <c r="B5" s="359"/>
      <c r="C5" s="359"/>
      <c r="D5" s="350"/>
      <c r="E5" s="359"/>
      <c r="F5" s="359"/>
      <c r="G5" s="358"/>
      <c r="H5" s="359"/>
      <c r="I5" s="359"/>
      <c r="J5" s="359"/>
      <c r="K5" s="359"/>
      <c r="L5" s="359"/>
      <c r="M5" s="359"/>
      <c r="N5" s="359"/>
      <c r="O5" s="359"/>
      <c r="P5" s="359"/>
    </row>
    <row r="6" spans="1:16" ht="150">
      <c r="A6" s="248" t="s">
        <v>539</v>
      </c>
      <c r="B6" s="274" t="s">
        <v>105</v>
      </c>
      <c r="C6" s="274" t="s">
        <v>106</v>
      </c>
      <c r="D6" s="274" t="s">
        <v>542</v>
      </c>
      <c r="E6" s="12" t="s">
        <v>811</v>
      </c>
      <c r="F6" s="22" t="s">
        <v>812</v>
      </c>
      <c r="G6" s="293"/>
      <c r="H6" s="293"/>
      <c r="I6" s="24">
        <f t="shared" ref="I6:I8" si="0">G6*H6</f>
        <v>0</v>
      </c>
      <c r="J6" s="186"/>
      <c r="K6" s="186"/>
      <c r="L6" s="142">
        <f>J6*K6</f>
        <v>0</v>
      </c>
      <c r="M6" s="162">
        <v>6</v>
      </c>
      <c r="N6" s="294">
        <v>1142.3499999999999</v>
      </c>
      <c r="O6" s="294">
        <f t="shared" ref="O6:O8" si="1">M6*N6</f>
        <v>6854.0999999999995</v>
      </c>
      <c r="P6" s="294">
        <f t="shared" ref="P6:P8" si="2">I6+L6+O6</f>
        <v>6854.0999999999995</v>
      </c>
    </row>
    <row r="7" spans="1:16" ht="45">
      <c r="A7" s="235" t="s">
        <v>75</v>
      </c>
      <c r="B7" s="5" t="s">
        <v>76</v>
      </c>
      <c r="C7" s="5">
        <v>3302113</v>
      </c>
      <c r="D7" s="5" t="s">
        <v>82</v>
      </c>
      <c r="E7" s="273" t="s">
        <v>690</v>
      </c>
      <c r="F7" s="22" t="s">
        <v>813</v>
      </c>
      <c r="G7" s="163"/>
      <c r="H7" s="24"/>
      <c r="I7" s="24">
        <f t="shared" si="0"/>
        <v>0</v>
      </c>
      <c r="J7" s="162"/>
      <c r="K7" s="142"/>
      <c r="L7" s="142">
        <f t="shared" ref="L7:L8" si="3">J7*K7</f>
        <v>0</v>
      </c>
      <c r="M7" s="162">
        <v>1</v>
      </c>
      <c r="N7" s="142">
        <v>17.52</v>
      </c>
      <c r="O7" s="142">
        <f t="shared" si="1"/>
        <v>17.52</v>
      </c>
      <c r="P7" s="142">
        <f t="shared" si="2"/>
        <v>17.52</v>
      </c>
    </row>
    <row r="8" spans="1:16" ht="105">
      <c r="A8" s="233" t="s">
        <v>99</v>
      </c>
      <c r="B8" s="274" t="s">
        <v>100</v>
      </c>
      <c r="C8" s="274" t="s">
        <v>101</v>
      </c>
      <c r="D8" s="274" t="s">
        <v>418</v>
      </c>
      <c r="E8" s="273" t="s">
        <v>814</v>
      </c>
      <c r="F8" s="22" t="s">
        <v>643</v>
      </c>
      <c r="G8" s="163"/>
      <c r="H8" s="24"/>
      <c r="I8" s="24">
        <f t="shared" si="0"/>
        <v>0</v>
      </c>
      <c r="J8" s="162"/>
      <c r="K8" s="142"/>
      <c r="L8" s="142">
        <f t="shared" si="3"/>
        <v>0</v>
      </c>
      <c r="M8" s="162">
        <v>1</v>
      </c>
      <c r="N8" s="142">
        <v>17.52</v>
      </c>
      <c r="O8" s="142">
        <f t="shared" si="1"/>
        <v>17.52</v>
      </c>
      <c r="P8" s="142">
        <f t="shared" si="2"/>
        <v>17.52</v>
      </c>
    </row>
    <row r="9" spans="1:16" ht="75">
      <c r="A9" s="233" t="s">
        <v>99</v>
      </c>
      <c r="B9" s="274" t="s">
        <v>100</v>
      </c>
      <c r="C9" s="274" t="s">
        <v>101</v>
      </c>
      <c r="D9" s="274" t="s">
        <v>418</v>
      </c>
      <c r="E9" s="273" t="s">
        <v>815</v>
      </c>
      <c r="F9" s="22" t="s">
        <v>816</v>
      </c>
      <c r="G9" s="163"/>
      <c r="H9" s="24"/>
      <c r="I9" s="24">
        <f t="shared" ref="I9" si="4">G9*H9</f>
        <v>0</v>
      </c>
      <c r="J9" s="162">
        <v>1</v>
      </c>
      <c r="K9" s="142">
        <v>54.01</v>
      </c>
      <c r="L9" s="142">
        <f t="shared" ref="L9" si="5">J9*K9</f>
        <v>54.01</v>
      </c>
      <c r="M9" s="162">
        <v>1</v>
      </c>
      <c r="N9" s="142">
        <v>17.52</v>
      </c>
      <c r="O9" s="142">
        <f t="shared" ref="O9" si="6">M9*N9</f>
        <v>17.52</v>
      </c>
      <c r="P9" s="142">
        <f t="shared" ref="P9" si="7">I9+L9+O9</f>
        <v>71.53</v>
      </c>
    </row>
    <row r="10" spans="1:16" ht="120">
      <c r="A10" s="233" t="s">
        <v>99</v>
      </c>
      <c r="B10" s="274" t="s">
        <v>100</v>
      </c>
      <c r="C10" s="274" t="s">
        <v>101</v>
      </c>
      <c r="D10" s="274" t="s">
        <v>418</v>
      </c>
      <c r="E10" s="273" t="s">
        <v>818</v>
      </c>
      <c r="F10" s="22" t="s">
        <v>817</v>
      </c>
      <c r="G10" s="163"/>
      <c r="H10" s="24"/>
      <c r="I10" s="24">
        <f t="shared" ref="I10:I11" si="8">G10*H10</f>
        <v>0</v>
      </c>
      <c r="J10" s="162"/>
      <c r="K10" s="142"/>
      <c r="L10" s="142">
        <f t="shared" ref="L10:L11" si="9">J10*K10</f>
        <v>0</v>
      </c>
      <c r="M10" s="162">
        <v>1</v>
      </c>
      <c r="N10" s="142">
        <v>17.52</v>
      </c>
      <c r="O10" s="142">
        <f t="shared" ref="O10:O11" si="10">M10*N10</f>
        <v>17.52</v>
      </c>
      <c r="P10" s="142">
        <f t="shared" ref="P10:P11" si="11">I10+L10+O10</f>
        <v>17.52</v>
      </c>
    </row>
    <row r="11" spans="1:16" ht="60">
      <c r="A11" s="233" t="s">
        <v>473</v>
      </c>
      <c r="B11" s="274" t="s">
        <v>176</v>
      </c>
      <c r="C11" s="274" t="s">
        <v>177</v>
      </c>
      <c r="D11" s="274" t="s">
        <v>414</v>
      </c>
      <c r="E11" s="274" t="s">
        <v>820</v>
      </c>
      <c r="F11" s="22" t="s">
        <v>819</v>
      </c>
      <c r="G11" s="163"/>
      <c r="H11" s="193"/>
      <c r="I11" s="193">
        <f t="shared" si="8"/>
        <v>0</v>
      </c>
      <c r="J11" s="162">
        <v>2</v>
      </c>
      <c r="K11" s="142">
        <v>54.01</v>
      </c>
      <c r="L11" s="142">
        <f t="shared" si="9"/>
        <v>108.02</v>
      </c>
      <c r="M11" s="162">
        <v>1</v>
      </c>
      <c r="N11" s="142">
        <v>17.52</v>
      </c>
      <c r="O11" s="142">
        <f t="shared" si="10"/>
        <v>17.52</v>
      </c>
      <c r="P11" s="142">
        <f t="shared" si="11"/>
        <v>125.53999999999999</v>
      </c>
    </row>
    <row r="12" spans="1:16" ht="60">
      <c r="A12" s="234" t="s">
        <v>483</v>
      </c>
      <c r="B12" s="55" t="s">
        <v>395</v>
      </c>
      <c r="C12" s="55" t="s">
        <v>172</v>
      </c>
      <c r="D12" s="55" t="s">
        <v>446</v>
      </c>
      <c r="E12" s="274" t="s">
        <v>820</v>
      </c>
      <c r="F12" s="22" t="s">
        <v>819</v>
      </c>
      <c r="G12" s="163"/>
      <c r="H12" s="193"/>
      <c r="I12" s="193">
        <f t="shared" ref="I12" si="12">G12*H12</f>
        <v>0</v>
      </c>
      <c r="J12" s="162">
        <v>6</v>
      </c>
      <c r="K12" s="142">
        <v>54.01</v>
      </c>
      <c r="L12" s="142">
        <f t="shared" ref="L12" si="13">J12*K12</f>
        <v>324.06</v>
      </c>
      <c r="M12" s="162">
        <v>1</v>
      </c>
      <c r="N12" s="142">
        <v>17.52</v>
      </c>
      <c r="O12" s="142">
        <f t="shared" ref="O12" si="14">M12*N12</f>
        <v>17.52</v>
      </c>
      <c r="P12" s="142">
        <f t="shared" ref="P12" si="15">I12+L12+O12</f>
        <v>341.58</v>
      </c>
    </row>
    <row r="13" spans="1:16" ht="60">
      <c r="A13" s="248" t="s">
        <v>624</v>
      </c>
      <c r="B13" s="10" t="s">
        <v>625</v>
      </c>
      <c r="C13" s="10" t="s">
        <v>626</v>
      </c>
      <c r="D13" s="274" t="s">
        <v>513</v>
      </c>
      <c r="E13" s="274" t="s">
        <v>820</v>
      </c>
      <c r="F13" s="22" t="s">
        <v>819</v>
      </c>
      <c r="G13" s="163"/>
      <c r="H13" s="193"/>
      <c r="I13" s="193">
        <f t="shared" ref="I13" si="16">G13*H13</f>
        <v>0</v>
      </c>
      <c r="J13" s="162">
        <v>6</v>
      </c>
      <c r="K13" s="142">
        <v>54.01</v>
      </c>
      <c r="L13" s="142">
        <f t="shared" ref="L13:L15" si="17">J13*K13</f>
        <v>324.06</v>
      </c>
      <c r="M13" s="162">
        <v>1</v>
      </c>
      <c r="N13" s="142">
        <v>17.52</v>
      </c>
      <c r="O13" s="142">
        <f t="shared" ref="O13" si="18">M13*N13</f>
        <v>17.52</v>
      </c>
      <c r="P13" s="142">
        <f t="shared" ref="P13" si="19">I13+L13+O13</f>
        <v>341.58</v>
      </c>
    </row>
    <row r="14" spans="1:16" ht="30">
      <c r="A14" s="10" t="s">
        <v>673</v>
      </c>
      <c r="B14" s="10" t="s">
        <v>674</v>
      </c>
      <c r="C14" s="10" t="s">
        <v>675</v>
      </c>
      <c r="D14" s="274" t="s">
        <v>452</v>
      </c>
      <c r="E14" s="274" t="s">
        <v>825</v>
      </c>
      <c r="F14" s="22" t="s">
        <v>826</v>
      </c>
      <c r="G14" s="297"/>
      <c r="H14" s="297"/>
      <c r="I14" s="24">
        <f>G14*H14</f>
        <v>0</v>
      </c>
      <c r="J14" s="159"/>
      <c r="K14" s="142"/>
      <c r="L14" s="142">
        <f t="shared" si="17"/>
        <v>0</v>
      </c>
      <c r="M14" s="159">
        <v>1</v>
      </c>
      <c r="N14" s="142">
        <v>17.52</v>
      </c>
      <c r="O14" s="142">
        <f>M14*N14</f>
        <v>17.52</v>
      </c>
      <c r="P14" s="142">
        <f>I14+L14+O14</f>
        <v>17.52</v>
      </c>
    </row>
    <row r="15" spans="1:16" ht="45">
      <c r="A15" s="234" t="s">
        <v>483</v>
      </c>
      <c r="B15" s="55" t="s">
        <v>395</v>
      </c>
      <c r="C15" s="55" t="s">
        <v>172</v>
      </c>
      <c r="D15" s="55" t="s">
        <v>446</v>
      </c>
      <c r="E15" s="274" t="s">
        <v>827</v>
      </c>
      <c r="F15" s="22" t="s">
        <v>556</v>
      </c>
      <c r="G15" s="163"/>
      <c r="H15" s="193"/>
      <c r="I15" s="193">
        <f t="shared" ref="I15" si="20">G15*H15</f>
        <v>0</v>
      </c>
      <c r="J15" s="162"/>
      <c r="K15" s="142"/>
      <c r="L15" s="142">
        <f t="shared" si="17"/>
        <v>0</v>
      </c>
      <c r="M15" s="162">
        <v>1</v>
      </c>
      <c r="N15" s="142">
        <v>17.52</v>
      </c>
      <c r="O15" s="142">
        <f t="shared" ref="O15" si="21">M15*N15</f>
        <v>17.52</v>
      </c>
      <c r="P15" s="142">
        <f t="shared" ref="P15" si="22">I15+L15+O15</f>
        <v>17.52</v>
      </c>
    </row>
    <row r="16" spans="1:16" ht="60">
      <c r="A16" s="248" t="s">
        <v>665</v>
      </c>
      <c r="B16" s="10" t="s">
        <v>217</v>
      </c>
      <c r="C16" s="10" t="s">
        <v>84</v>
      </c>
      <c r="D16" s="274" t="s">
        <v>666</v>
      </c>
      <c r="E16" s="274" t="s">
        <v>828</v>
      </c>
      <c r="F16" s="22" t="s">
        <v>829</v>
      </c>
      <c r="G16" s="297"/>
      <c r="H16" s="297"/>
      <c r="I16" s="24">
        <f t="shared" ref="I16:I23" si="23">G16*H16</f>
        <v>0</v>
      </c>
      <c r="J16" s="159">
        <v>4</v>
      </c>
      <c r="K16" s="142">
        <v>54.01</v>
      </c>
      <c r="L16" s="142">
        <f t="shared" ref="L16:L21" si="24">J16*K16</f>
        <v>216.04</v>
      </c>
      <c r="M16" s="159">
        <v>1</v>
      </c>
      <c r="N16" s="142">
        <v>17.52</v>
      </c>
      <c r="O16" s="142">
        <f>N16*M16</f>
        <v>17.52</v>
      </c>
      <c r="P16" s="142">
        <f>I16+L16+O16</f>
        <v>233.56</v>
      </c>
    </row>
    <row r="17" spans="1:16" ht="45">
      <c r="A17" s="248" t="s">
        <v>665</v>
      </c>
      <c r="B17" s="10" t="s">
        <v>217</v>
      </c>
      <c r="C17" s="10" t="s">
        <v>84</v>
      </c>
      <c r="D17" s="274" t="s">
        <v>666</v>
      </c>
      <c r="E17" s="274" t="s">
        <v>828</v>
      </c>
      <c r="F17" s="22" t="s">
        <v>830</v>
      </c>
      <c r="G17" s="297"/>
      <c r="H17" s="297"/>
      <c r="I17" s="24">
        <f t="shared" si="23"/>
        <v>0</v>
      </c>
      <c r="J17" s="159"/>
      <c r="K17" s="142"/>
      <c r="L17" s="142">
        <f t="shared" si="24"/>
        <v>0</v>
      </c>
      <c r="M17" s="159">
        <v>1</v>
      </c>
      <c r="N17" s="142">
        <v>17.52</v>
      </c>
      <c r="O17" s="142">
        <f>N17*M17</f>
        <v>17.52</v>
      </c>
      <c r="P17" s="142">
        <f>I17+L17+O17</f>
        <v>17.52</v>
      </c>
    </row>
    <row r="18" spans="1:16" ht="45">
      <c r="A18" s="248" t="s">
        <v>836</v>
      </c>
      <c r="B18" s="10" t="s">
        <v>281</v>
      </c>
      <c r="C18" s="10" t="s">
        <v>280</v>
      </c>
      <c r="D18" s="274" t="s">
        <v>666</v>
      </c>
      <c r="E18" s="274" t="s">
        <v>834</v>
      </c>
      <c r="F18" s="22" t="s">
        <v>835</v>
      </c>
      <c r="G18" s="297"/>
      <c r="H18" s="297"/>
      <c r="I18" s="24">
        <f t="shared" si="23"/>
        <v>0</v>
      </c>
      <c r="J18" s="159"/>
      <c r="K18" s="142"/>
      <c r="L18" s="142">
        <f t="shared" si="24"/>
        <v>0</v>
      </c>
      <c r="M18" s="159">
        <v>1</v>
      </c>
      <c r="N18" s="142">
        <v>17.52</v>
      </c>
      <c r="O18" s="142">
        <f>N18*M18</f>
        <v>17.52</v>
      </c>
      <c r="P18" s="142">
        <f>I18+L18+O18</f>
        <v>17.52</v>
      </c>
    </row>
    <row r="19" spans="1:16" ht="45">
      <c r="A19" s="274" t="s">
        <v>842</v>
      </c>
      <c r="B19" s="274" t="s">
        <v>295</v>
      </c>
      <c r="C19" s="274" t="s">
        <v>596</v>
      </c>
      <c r="D19" s="55" t="s">
        <v>666</v>
      </c>
      <c r="E19" s="274" t="s">
        <v>845</v>
      </c>
      <c r="F19" s="295" t="s">
        <v>846</v>
      </c>
      <c r="G19" s="297"/>
      <c r="H19" s="297"/>
      <c r="I19" s="24">
        <f t="shared" si="23"/>
        <v>0</v>
      </c>
      <c r="J19" s="159"/>
      <c r="K19" s="142"/>
      <c r="L19" s="142">
        <f t="shared" si="24"/>
        <v>0</v>
      </c>
      <c r="M19" s="159">
        <v>1</v>
      </c>
      <c r="N19" s="142">
        <v>17.52</v>
      </c>
      <c r="O19" s="142">
        <f>M19*N19</f>
        <v>17.52</v>
      </c>
      <c r="P19" s="142">
        <f t="shared" ref="P19" si="25">I19+L19+O19</f>
        <v>17.52</v>
      </c>
    </row>
    <row r="20" spans="1:16" ht="45">
      <c r="A20" s="274" t="s">
        <v>847</v>
      </c>
      <c r="B20" s="16" t="s">
        <v>187</v>
      </c>
      <c r="C20" s="10" t="s">
        <v>432</v>
      </c>
      <c r="D20" s="55" t="s">
        <v>589</v>
      </c>
      <c r="E20" s="274" t="s">
        <v>845</v>
      </c>
      <c r="F20" s="295" t="s">
        <v>846</v>
      </c>
      <c r="G20" s="297"/>
      <c r="H20" s="297"/>
      <c r="I20" s="24">
        <f t="shared" si="23"/>
        <v>0</v>
      </c>
      <c r="J20" s="159"/>
      <c r="K20" s="142"/>
      <c r="L20" s="142">
        <f t="shared" si="24"/>
        <v>0</v>
      </c>
      <c r="M20" s="159">
        <v>1</v>
      </c>
      <c r="N20" s="142">
        <v>17.52</v>
      </c>
      <c r="O20" s="142">
        <f>M20*N20</f>
        <v>17.52</v>
      </c>
      <c r="P20" s="142">
        <f t="shared" ref="P20" si="26">I20+L20+O20</f>
        <v>17.52</v>
      </c>
    </row>
    <row r="21" spans="1:16" ht="45">
      <c r="A21" s="274" t="s">
        <v>848</v>
      </c>
      <c r="B21" s="16" t="s">
        <v>695</v>
      </c>
      <c r="C21" s="10" t="s">
        <v>696</v>
      </c>
      <c r="D21" s="5" t="s">
        <v>849</v>
      </c>
      <c r="E21" s="274" t="s">
        <v>845</v>
      </c>
      <c r="F21" s="295" t="s">
        <v>846</v>
      </c>
      <c r="G21" s="297"/>
      <c r="H21" s="297"/>
      <c r="I21" s="24">
        <f t="shared" si="23"/>
        <v>0</v>
      </c>
      <c r="J21" s="159"/>
      <c r="K21" s="142"/>
      <c r="L21" s="142">
        <f t="shared" si="24"/>
        <v>0</v>
      </c>
      <c r="M21" s="159">
        <v>1</v>
      </c>
      <c r="N21" s="142">
        <v>17.52</v>
      </c>
      <c r="O21" s="142">
        <f>M21*N21</f>
        <v>17.52</v>
      </c>
      <c r="P21" s="142">
        <f t="shared" ref="P21" si="27">I21+L21+O21</f>
        <v>17.52</v>
      </c>
    </row>
    <row r="22" spans="1:16" ht="75">
      <c r="A22" s="233" t="s">
        <v>496</v>
      </c>
      <c r="B22" s="16" t="s">
        <v>80</v>
      </c>
      <c r="C22" s="10" t="s">
        <v>81</v>
      </c>
      <c r="D22" s="5" t="s">
        <v>82</v>
      </c>
      <c r="E22" s="273" t="s">
        <v>851</v>
      </c>
      <c r="F22" s="296" t="s">
        <v>850</v>
      </c>
      <c r="G22" s="296"/>
      <c r="H22" s="24"/>
      <c r="I22" s="24">
        <f t="shared" si="23"/>
        <v>0</v>
      </c>
      <c r="J22" s="141">
        <v>1</v>
      </c>
      <c r="K22" s="138">
        <v>54.01</v>
      </c>
      <c r="L22" s="142">
        <f t="shared" ref="L22" si="28">J22*K22</f>
        <v>54.01</v>
      </c>
      <c r="M22" s="141">
        <v>1</v>
      </c>
      <c r="N22" s="138">
        <v>17.52</v>
      </c>
      <c r="O22" s="142">
        <f t="shared" ref="O22" si="29">M22*N22</f>
        <v>17.52</v>
      </c>
      <c r="P22" s="142">
        <f>I22+L22+O22</f>
        <v>71.53</v>
      </c>
    </row>
    <row r="23" spans="1:16" ht="75">
      <c r="A23" s="233" t="s">
        <v>496</v>
      </c>
      <c r="B23" s="16" t="s">
        <v>852</v>
      </c>
      <c r="C23" s="10" t="s">
        <v>853</v>
      </c>
      <c r="D23" s="5" t="s">
        <v>82</v>
      </c>
      <c r="E23" s="273" t="s">
        <v>851</v>
      </c>
      <c r="F23" s="296" t="s">
        <v>854</v>
      </c>
      <c r="G23" s="296"/>
      <c r="H23" s="24"/>
      <c r="I23" s="24">
        <f t="shared" si="23"/>
        <v>0</v>
      </c>
      <c r="J23" s="141"/>
      <c r="K23" s="138"/>
      <c r="L23" s="142">
        <f t="shared" ref="L23" si="30">J23*K23</f>
        <v>0</v>
      </c>
      <c r="M23" s="141">
        <v>1</v>
      </c>
      <c r="N23" s="138">
        <v>17.52</v>
      </c>
      <c r="O23" s="142">
        <f t="shared" ref="O23" si="31">M23*N23</f>
        <v>17.52</v>
      </c>
      <c r="P23" s="142">
        <f>I23+L23+O23</f>
        <v>17.52</v>
      </c>
    </row>
    <row r="24" spans="1:16" ht="15">
      <c r="A24" s="262"/>
      <c r="B24" s="16"/>
      <c r="C24" s="10"/>
      <c r="D24" s="5"/>
      <c r="E24" s="263"/>
      <c r="F24" s="265"/>
      <c r="G24" s="265"/>
      <c r="H24" s="24"/>
      <c r="I24" s="24"/>
      <c r="J24" s="141"/>
      <c r="K24" s="138"/>
      <c r="L24" s="142"/>
      <c r="M24" s="141"/>
      <c r="N24" s="138"/>
      <c r="O24" s="142"/>
      <c r="P24" s="142"/>
    </row>
    <row r="25" spans="1:16" ht="15">
      <c r="A25" s="262"/>
      <c r="B25" s="16"/>
      <c r="C25" s="10"/>
      <c r="D25" s="5"/>
      <c r="E25" s="263"/>
      <c r="F25" s="265"/>
      <c r="G25" s="265"/>
      <c r="H25" s="24"/>
      <c r="I25" s="24"/>
      <c r="J25" s="141"/>
      <c r="K25" s="138"/>
      <c r="L25" s="142"/>
      <c r="M25" s="141"/>
      <c r="N25" s="138"/>
      <c r="O25" s="142"/>
      <c r="P25" s="142"/>
    </row>
  </sheetData>
  <mergeCells count="23">
    <mergeCell ref="A1:M1"/>
    <mergeCell ref="N1:O1"/>
    <mergeCell ref="A2:A5"/>
    <mergeCell ref="B2:B5"/>
    <mergeCell ref="C2:C5"/>
    <mergeCell ref="D2:D5"/>
    <mergeCell ref="E2:E5"/>
    <mergeCell ref="F2:I2"/>
    <mergeCell ref="J2:P2"/>
    <mergeCell ref="F3:I3"/>
    <mergeCell ref="F4:F5"/>
    <mergeCell ref="G4:G5"/>
    <mergeCell ref="H4:H5"/>
    <mergeCell ref="I4:I5"/>
    <mergeCell ref="J4:J5"/>
    <mergeCell ref="N4:N5"/>
    <mergeCell ref="O4:O5"/>
    <mergeCell ref="P4:P5"/>
    <mergeCell ref="J3:L3"/>
    <mergeCell ref="M3:O3"/>
    <mergeCell ref="K4:K5"/>
    <mergeCell ref="L4:L5"/>
    <mergeCell ref="M4:M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7"/>
  <sheetViews>
    <sheetView topLeftCell="A55" zoomScale="55" zoomScaleNormal="55" workbookViewId="0">
      <selection activeCell="A66" sqref="A66"/>
    </sheetView>
  </sheetViews>
  <sheetFormatPr defaultRowHeight="12.75"/>
  <cols>
    <col min="1" max="1" width="59.140625" bestFit="1" customWidth="1"/>
    <col min="2" max="2" width="34.5703125" customWidth="1"/>
    <col min="3" max="3" width="19.5703125" bestFit="1" customWidth="1"/>
    <col min="4" max="4" width="29.42578125" bestFit="1" customWidth="1"/>
    <col min="5" max="5" width="38.42578125" customWidth="1"/>
    <col min="7" max="7" width="14.7109375" customWidth="1"/>
    <col min="8" max="8" width="16.7109375" bestFit="1" customWidth="1"/>
    <col min="9" max="9" width="13.140625" customWidth="1"/>
    <col min="10" max="10" width="12" customWidth="1"/>
    <col min="11" max="11" width="17" customWidth="1"/>
    <col min="12" max="13" width="13.140625" bestFit="1" customWidth="1"/>
    <col min="14" max="14" width="15.42578125" customWidth="1"/>
    <col min="15" max="16" width="11.85546875" bestFit="1" customWidth="1"/>
    <col min="17" max="17" width="13.140625" bestFit="1" customWidth="1"/>
  </cols>
  <sheetData>
    <row r="1" spans="1:17" ht="15.75">
      <c r="A1" s="307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9" t="s">
        <v>2</v>
      </c>
      <c r="P1" s="308"/>
      <c r="Q1" s="39">
        <v>42036</v>
      </c>
    </row>
    <row r="2" spans="1:17" ht="15.75">
      <c r="A2" s="298" t="s">
        <v>4</v>
      </c>
      <c r="B2" s="298" t="s">
        <v>6</v>
      </c>
      <c r="C2" s="298" t="s">
        <v>8</v>
      </c>
      <c r="D2" s="298" t="s">
        <v>9</v>
      </c>
      <c r="E2" s="298" t="s">
        <v>12</v>
      </c>
      <c r="F2" s="299" t="s">
        <v>15</v>
      </c>
      <c r="G2" s="298"/>
      <c r="H2" s="298"/>
      <c r="I2" s="298"/>
      <c r="J2" s="298"/>
      <c r="K2" s="300" t="s">
        <v>16</v>
      </c>
      <c r="L2" s="298"/>
      <c r="M2" s="298"/>
      <c r="N2" s="300" t="s">
        <v>17</v>
      </c>
      <c r="O2" s="298"/>
      <c r="P2" s="298"/>
      <c r="Q2" s="41" t="s">
        <v>18</v>
      </c>
    </row>
    <row r="3" spans="1:17">
      <c r="A3" s="298"/>
      <c r="B3" s="298"/>
      <c r="C3" s="298"/>
      <c r="D3" s="298"/>
      <c r="E3" s="298"/>
      <c r="F3" s="301" t="s">
        <v>19</v>
      </c>
      <c r="G3" s="302"/>
      <c r="H3" s="301" t="s">
        <v>22</v>
      </c>
      <c r="I3" s="301" t="s">
        <v>28</v>
      </c>
      <c r="J3" s="301" t="s">
        <v>18</v>
      </c>
      <c r="K3" s="300" t="s">
        <v>30</v>
      </c>
      <c r="L3" s="300" t="s">
        <v>28</v>
      </c>
      <c r="M3" s="300" t="s">
        <v>18</v>
      </c>
      <c r="N3" s="300" t="s">
        <v>30</v>
      </c>
      <c r="O3" s="300" t="s">
        <v>28</v>
      </c>
      <c r="P3" s="300" t="s">
        <v>18</v>
      </c>
      <c r="Q3" s="300" t="s">
        <v>28</v>
      </c>
    </row>
    <row r="4" spans="1:17" ht="18" customHeight="1">
      <c r="A4" s="298"/>
      <c r="B4" s="298"/>
      <c r="C4" s="298"/>
      <c r="D4" s="298"/>
      <c r="E4" s="298"/>
      <c r="F4" s="302"/>
      <c r="G4" s="302"/>
      <c r="H4" s="302"/>
      <c r="I4" s="302"/>
      <c r="J4" s="302"/>
      <c r="K4" s="298"/>
      <c r="L4" s="298"/>
      <c r="M4" s="298"/>
      <c r="N4" s="298"/>
      <c r="O4" s="298"/>
      <c r="P4" s="298"/>
      <c r="Q4" s="298"/>
    </row>
    <row r="5" spans="1:17" ht="45">
      <c r="A5" s="279" t="s">
        <v>222</v>
      </c>
      <c r="B5" s="11" t="s">
        <v>161</v>
      </c>
      <c r="C5" s="11" t="s">
        <v>166</v>
      </c>
      <c r="D5" s="11" t="s">
        <v>157</v>
      </c>
      <c r="E5" s="11" t="s">
        <v>223</v>
      </c>
      <c r="F5" s="305" t="s">
        <v>169</v>
      </c>
      <c r="G5" s="306"/>
      <c r="H5" s="29"/>
      <c r="I5" s="22"/>
      <c r="J5" s="22">
        <f t="shared" ref="J5:J45" si="0">H5*I5</f>
        <v>0</v>
      </c>
      <c r="K5" s="25">
        <v>0</v>
      </c>
      <c r="L5" s="17">
        <v>0</v>
      </c>
      <c r="M5" s="17">
        <f t="shared" ref="M5:M45" si="1">K5*L5</f>
        <v>0</v>
      </c>
      <c r="N5" s="25">
        <v>1</v>
      </c>
      <c r="O5" s="17">
        <v>17.52</v>
      </c>
      <c r="P5" s="17">
        <f t="shared" ref="P5:P45" si="2">N5*O5</f>
        <v>17.52</v>
      </c>
      <c r="Q5" s="17">
        <f t="shared" ref="Q5:Q45" si="3">P5+M5+J5</f>
        <v>17.52</v>
      </c>
    </row>
    <row r="6" spans="1:17" ht="30">
      <c r="A6" s="277" t="s">
        <v>237</v>
      </c>
      <c r="B6" s="40" t="s">
        <v>171</v>
      </c>
      <c r="C6" s="40" t="s">
        <v>172</v>
      </c>
      <c r="D6" s="40" t="s">
        <v>238</v>
      </c>
      <c r="E6" s="40" t="s">
        <v>239</v>
      </c>
      <c r="F6" s="305" t="s">
        <v>169</v>
      </c>
      <c r="G6" s="306"/>
      <c r="H6" s="38"/>
      <c r="I6" s="22"/>
      <c r="J6" s="22">
        <f t="shared" si="0"/>
        <v>0</v>
      </c>
      <c r="K6" s="42">
        <v>0</v>
      </c>
      <c r="L6" s="17">
        <v>0</v>
      </c>
      <c r="M6" s="17">
        <f t="shared" si="1"/>
        <v>0</v>
      </c>
      <c r="N6" s="42">
        <v>1</v>
      </c>
      <c r="O6" s="17">
        <v>17.52</v>
      </c>
      <c r="P6" s="17">
        <f t="shared" si="2"/>
        <v>17.52</v>
      </c>
      <c r="Q6" s="17">
        <f t="shared" si="3"/>
        <v>17.52</v>
      </c>
    </row>
    <row r="7" spans="1:17" ht="30">
      <c r="A7" s="277" t="s">
        <v>240</v>
      </c>
      <c r="B7" s="40" t="s">
        <v>241</v>
      </c>
      <c r="C7" s="40" t="s">
        <v>242</v>
      </c>
      <c r="D7" s="40" t="s">
        <v>243</v>
      </c>
      <c r="E7" s="40" t="s">
        <v>244</v>
      </c>
      <c r="F7" s="305" t="s">
        <v>169</v>
      </c>
      <c r="G7" s="306"/>
      <c r="H7" s="38"/>
      <c r="I7" s="22"/>
      <c r="J7" s="22">
        <f t="shared" si="0"/>
        <v>0</v>
      </c>
      <c r="K7" s="42">
        <v>0</v>
      </c>
      <c r="L7" s="17">
        <v>0</v>
      </c>
      <c r="M7" s="17">
        <f t="shared" si="1"/>
        <v>0</v>
      </c>
      <c r="N7" s="42">
        <v>1</v>
      </c>
      <c r="O7" s="17">
        <v>17.52</v>
      </c>
      <c r="P7" s="17">
        <f t="shared" si="2"/>
        <v>17.52</v>
      </c>
      <c r="Q7" s="17">
        <f t="shared" si="3"/>
        <v>17.52</v>
      </c>
    </row>
    <row r="8" spans="1:17" ht="30">
      <c r="A8" s="277" t="s">
        <v>245</v>
      </c>
      <c r="B8" s="40" t="s">
        <v>176</v>
      </c>
      <c r="C8" s="40" t="s">
        <v>177</v>
      </c>
      <c r="D8" s="40" t="s">
        <v>246</v>
      </c>
      <c r="E8" s="40" t="s">
        <v>247</v>
      </c>
      <c r="F8" s="305" t="s">
        <v>169</v>
      </c>
      <c r="G8" s="306"/>
      <c r="H8" s="38"/>
      <c r="I8" s="22"/>
      <c r="J8" s="22">
        <f t="shared" si="0"/>
        <v>0</v>
      </c>
      <c r="K8" s="42">
        <v>0</v>
      </c>
      <c r="L8" s="17">
        <v>0</v>
      </c>
      <c r="M8" s="17">
        <f t="shared" si="1"/>
        <v>0</v>
      </c>
      <c r="N8" s="42">
        <v>1</v>
      </c>
      <c r="O8" s="17">
        <v>17.52</v>
      </c>
      <c r="P8" s="17">
        <f t="shared" si="2"/>
        <v>17.52</v>
      </c>
      <c r="Q8" s="17">
        <f t="shared" si="3"/>
        <v>17.52</v>
      </c>
    </row>
    <row r="9" spans="1:17" ht="75">
      <c r="A9" s="277" t="s">
        <v>248</v>
      </c>
      <c r="B9" s="40" t="s">
        <v>100</v>
      </c>
      <c r="C9" s="40" t="s">
        <v>101</v>
      </c>
      <c r="D9" s="40" t="s">
        <v>249</v>
      </c>
      <c r="E9" s="40" t="s">
        <v>250</v>
      </c>
      <c r="F9" s="305" t="s">
        <v>169</v>
      </c>
      <c r="G9" s="306"/>
      <c r="H9" s="38"/>
      <c r="I9" s="22"/>
      <c r="J9" s="22">
        <f t="shared" si="0"/>
        <v>0</v>
      </c>
      <c r="K9" s="42">
        <v>0</v>
      </c>
      <c r="L9" s="17">
        <v>0</v>
      </c>
      <c r="M9" s="17">
        <f t="shared" si="1"/>
        <v>0</v>
      </c>
      <c r="N9" s="42">
        <v>1</v>
      </c>
      <c r="O9" s="17">
        <v>17.52</v>
      </c>
      <c r="P9" s="17">
        <f t="shared" si="2"/>
        <v>17.52</v>
      </c>
      <c r="Q9" s="17">
        <f t="shared" si="3"/>
        <v>17.52</v>
      </c>
    </row>
    <row r="10" spans="1:17" ht="30">
      <c r="A10" s="277" t="s">
        <v>251</v>
      </c>
      <c r="B10" s="40" t="s">
        <v>88</v>
      </c>
      <c r="C10" s="40" t="s">
        <v>94</v>
      </c>
      <c r="D10" s="40" t="s">
        <v>110</v>
      </c>
      <c r="E10" s="40" t="s">
        <v>252</v>
      </c>
      <c r="F10" s="305" t="s">
        <v>253</v>
      </c>
      <c r="G10" s="306"/>
      <c r="H10" s="38"/>
      <c r="I10" s="22"/>
      <c r="J10" s="22">
        <f t="shared" si="0"/>
        <v>0</v>
      </c>
      <c r="K10" s="42">
        <v>3</v>
      </c>
      <c r="L10" s="17">
        <v>54.01</v>
      </c>
      <c r="M10" s="17">
        <f t="shared" si="1"/>
        <v>162.03</v>
      </c>
      <c r="N10" s="42">
        <v>1</v>
      </c>
      <c r="O10" s="17">
        <v>17.52</v>
      </c>
      <c r="P10" s="17">
        <f t="shared" si="2"/>
        <v>17.52</v>
      </c>
      <c r="Q10" s="17">
        <f t="shared" si="3"/>
        <v>179.55</v>
      </c>
    </row>
    <row r="11" spans="1:17" ht="45">
      <c r="A11" s="277" t="s">
        <v>251</v>
      </c>
      <c r="B11" s="274" t="s">
        <v>88</v>
      </c>
      <c r="C11" s="274" t="s">
        <v>94</v>
      </c>
      <c r="D11" s="274" t="s">
        <v>110</v>
      </c>
      <c r="E11" s="274" t="s">
        <v>762</v>
      </c>
      <c r="F11" s="305" t="s">
        <v>254</v>
      </c>
      <c r="G11" s="306"/>
      <c r="H11" s="38"/>
      <c r="I11" s="22"/>
      <c r="J11" s="22">
        <f t="shared" si="0"/>
        <v>0</v>
      </c>
      <c r="K11" s="42">
        <v>3</v>
      </c>
      <c r="L11" s="17">
        <v>54.01</v>
      </c>
      <c r="M11" s="17">
        <f t="shared" si="1"/>
        <v>162.03</v>
      </c>
      <c r="N11" s="42">
        <v>1</v>
      </c>
      <c r="O11" s="17">
        <v>17.52</v>
      </c>
      <c r="P11" s="17">
        <f t="shared" si="2"/>
        <v>17.52</v>
      </c>
      <c r="Q11" s="17">
        <f t="shared" si="3"/>
        <v>179.55</v>
      </c>
    </row>
    <row r="12" spans="1:17" ht="49.5" customHeight="1">
      <c r="A12" s="277" t="s">
        <v>222</v>
      </c>
      <c r="B12" s="40" t="s">
        <v>161</v>
      </c>
      <c r="C12" s="40" t="s">
        <v>166</v>
      </c>
      <c r="D12" s="40" t="s">
        <v>157</v>
      </c>
      <c r="E12" s="40" t="s">
        <v>255</v>
      </c>
      <c r="F12" s="305" t="s">
        <v>169</v>
      </c>
      <c r="G12" s="306"/>
      <c r="H12" s="38"/>
      <c r="I12" s="22"/>
      <c r="J12" s="22">
        <f t="shared" si="0"/>
        <v>0</v>
      </c>
      <c r="K12" s="42">
        <v>0</v>
      </c>
      <c r="L12" s="17">
        <v>0</v>
      </c>
      <c r="M12" s="17">
        <f t="shared" si="1"/>
        <v>0</v>
      </c>
      <c r="N12" s="42">
        <v>1</v>
      </c>
      <c r="O12" s="17">
        <v>17.52</v>
      </c>
      <c r="P12" s="17">
        <f t="shared" si="2"/>
        <v>17.52</v>
      </c>
      <c r="Q12" s="17">
        <f t="shared" si="3"/>
        <v>17.52</v>
      </c>
    </row>
    <row r="13" spans="1:17" ht="60">
      <c r="A13" s="277" t="s">
        <v>99</v>
      </c>
      <c r="B13" s="40" t="s">
        <v>100</v>
      </c>
      <c r="C13" s="40" t="s">
        <v>101</v>
      </c>
      <c r="D13" s="40" t="s">
        <v>249</v>
      </c>
      <c r="E13" s="40" t="s">
        <v>256</v>
      </c>
      <c r="F13" s="305" t="s">
        <v>257</v>
      </c>
      <c r="G13" s="306"/>
      <c r="H13" s="38"/>
      <c r="I13" s="22"/>
      <c r="J13" s="22">
        <f t="shared" si="0"/>
        <v>0</v>
      </c>
      <c r="K13" s="42">
        <v>0</v>
      </c>
      <c r="L13" s="17">
        <v>0</v>
      </c>
      <c r="M13" s="17">
        <f t="shared" si="1"/>
        <v>0</v>
      </c>
      <c r="N13" s="42">
        <v>1</v>
      </c>
      <c r="O13" s="17">
        <v>17.52</v>
      </c>
      <c r="P13" s="17">
        <f t="shared" si="2"/>
        <v>17.52</v>
      </c>
      <c r="Q13" s="17">
        <f t="shared" si="3"/>
        <v>17.52</v>
      </c>
    </row>
    <row r="14" spans="1:17" ht="60">
      <c r="A14" s="277" t="s">
        <v>222</v>
      </c>
      <c r="B14" s="40" t="s">
        <v>161</v>
      </c>
      <c r="C14" s="40" t="s">
        <v>166</v>
      </c>
      <c r="D14" s="40" t="s">
        <v>157</v>
      </c>
      <c r="E14" s="40" t="s">
        <v>258</v>
      </c>
      <c r="F14" s="305" t="s">
        <v>169</v>
      </c>
      <c r="G14" s="306"/>
      <c r="H14" s="38"/>
      <c r="I14" s="22"/>
      <c r="J14" s="22">
        <f t="shared" si="0"/>
        <v>0</v>
      </c>
      <c r="K14" s="42">
        <v>0</v>
      </c>
      <c r="L14" s="17">
        <v>0</v>
      </c>
      <c r="M14" s="17">
        <f t="shared" si="1"/>
        <v>0</v>
      </c>
      <c r="N14" s="42">
        <v>1</v>
      </c>
      <c r="O14" s="17">
        <v>17.52</v>
      </c>
      <c r="P14" s="17">
        <f t="shared" si="2"/>
        <v>17.52</v>
      </c>
      <c r="Q14" s="17">
        <f t="shared" si="3"/>
        <v>17.52</v>
      </c>
    </row>
    <row r="15" spans="1:17" ht="60">
      <c r="A15" s="277" t="s">
        <v>75</v>
      </c>
      <c r="B15" s="40" t="s">
        <v>76</v>
      </c>
      <c r="C15" s="40" t="s">
        <v>110</v>
      </c>
      <c r="D15" s="40" t="s">
        <v>82</v>
      </c>
      <c r="E15" s="40" t="s">
        <v>259</v>
      </c>
      <c r="F15" s="305" t="s">
        <v>260</v>
      </c>
      <c r="G15" s="306"/>
      <c r="H15" s="38"/>
      <c r="I15" s="22"/>
      <c r="J15" s="22">
        <f t="shared" si="0"/>
        <v>0</v>
      </c>
      <c r="K15" s="42">
        <v>0</v>
      </c>
      <c r="L15" s="17">
        <v>0</v>
      </c>
      <c r="M15" s="17">
        <f t="shared" si="1"/>
        <v>0</v>
      </c>
      <c r="N15" s="42">
        <v>1</v>
      </c>
      <c r="O15" s="17">
        <v>17.52</v>
      </c>
      <c r="P15" s="17">
        <f t="shared" si="2"/>
        <v>17.52</v>
      </c>
      <c r="Q15" s="17">
        <f t="shared" si="3"/>
        <v>17.52</v>
      </c>
    </row>
    <row r="16" spans="1:17" ht="15">
      <c r="A16" s="277" t="s">
        <v>261</v>
      </c>
      <c r="B16" s="40" t="s">
        <v>92</v>
      </c>
      <c r="C16" s="40" t="s">
        <v>93</v>
      </c>
      <c r="D16" s="40" t="s">
        <v>82</v>
      </c>
      <c r="E16" s="40" t="s">
        <v>95</v>
      </c>
      <c r="F16" s="305" t="s">
        <v>164</v>
      </c>
      <c r="G16" s="306"/>
      <c r="H16" s="38"/>
      <c r="I16" s="22"/>
      <c r="J16" s="22">
        <f t="shared" si="0"/>
        <v>0</v>
      </c>
      <c r="K16" s="42">
        <v>0</v>
      </c>
      <c r="L16" s="17">
        <v>0</v>
      </c>
      <c r="M16" s="17">
        <f t="shared" si="1"/>
        <v>0</v>
      </c>
      <c r="N16" s="42">
        <v>1</v>
      </c>
      <c r="O16" s="17">
        <v>17.52</v>
      </c>
      <c r="P16" s="17">
        <f t="shared" si="2"/>
        <v>17.52</v>
      </c>
      <c r="Q16" s="17">
        <f t="shared" si="3"/>
        <v>17.52</v>
      </c>
    </row>
    <row r="17" spans="1:17" ht="89.25" customHeight="1">
      <c r="A17" s="277" t="s">
        <v>262</v>
      </c>
      <c r="B17" s="40" t="s">
        <v>73</v>
      </c>
      <c r="C17" s="40" t="s">
        <v>263</v>
      </c>
      <c r="D17" s="40" t="s">
        <v>264</v>
      </c>
      <c r="E17" s="40" t="s">
        <v>265</v>
      </c>
      <c r="F17" s="305" t="s">
        <v>266</v>
      </c>
      <c r="G17" s="306"/>
      <c r="H17" s="38"/>
      <c r="I17" s="22"/>
      <c r="J17" s="22">
        <f t="shared" si="0"/>
        <v>0</v>
      </c>
      <c r="K17" s="42">
        <v>2</v>
      </c>
      <c r="L17" s="17">
        <v>54.01</v>
      </c>
      <c r="M17" s="17">
        <f t="shared" si="1"/>
        <v>108.02</v>
      </c>
      <c r="N17" s="42">
        <v>1</v>
      </c>
      <c r="O17" s="17">
        <v>17.52</v>
      </c>
      <c r="P17" s="17">
        <f t="shared" si="2"/>
        <v>17.52</v>
      </c>
      <c r="Q17" s="17">
        <f t="shared" si="3"/>
        <v>125.53999999999999</v>
      </c>
    </row>
    <row r="18" spans="1:17" ht="45">
      <c r="A18" s="277" t="s">
        <v>222</v>
      </c>
      <c r="B18" s="40" t="s">
        <v>161</v>
      </c>
      <c r="C18" s="40" t="s">
        <v>166</v>
      </c>
      <c r="D18" s="40" t="s">
        <v>157</v>
      </c>
      <c r="E18" s="40" t="s">
        <v>267</v>
      </c>
      <c r="F18" s="305" t="s">
        <v>268</v>
      </c>
      <c r="G18" s="306"/>
      <c r="H18" s="38"/>
      <c r="I18" s="22"/>
      <c r="J18" s="22">
        <f t="shared" si="0"/>
        <v>0</v>
      </c>
      <c r="K18" s="42">
        <v>0</v>
      </c>
      <c r="L18" s="17">
        <v>0</v>
      </c>
      <c r="M18" s="17">
        <f t="shared" si="1"/>
        <v>0</v>
      </c>
      <c r="N18" s="42">
        <v>1</v>
      </c>
      <c r="O18" s="17">
        <v>17.52</v>
      </c>
      <c r="P18" s="17">
        <f t="shared" si="2"/>
        <v>17.52</v>
      </c>
      <c r="Q18" s="17">
        <f t="shared" si="3"/>
        <v>17.52</v>
      </c>
    </row>
    <row r="19" spans="1:17" ht="30">
      <c r="A19" s="277" t="s">
        <v>269</v>
      </c>
      <c r="B19" s="40" t="s">
        <v>197</v>
      </c>
      <c r="C19" s="40" t="s">
        <v>198</v>
      </c>
      <c r="D19" s="40" t="s">
        <v>173</v>
      </c>
      <c r="E19" s="40" t="s">
        <v>239</v>
      </c>
      <c r="F19" s="305" t="s">
        <v>169</v>
      </c>
      <c r="G19" s="306"/>
      <c r="H19" s="38"/>
      <c r="I19" s="22"/>
      <c r="J19" s="22">
        <f t="shared" si="0"/>
        <v>0</v>
      </c>
      <c r="K19" s="42">
        <v>0</v>
      </c>
      <c r="L19" s="17">
        <v>0</v>
      </c>
      <c r="M19" s="17">
        <f t="shared" si="1"/>
        <v>0</v>
      </c>
      <c r="N19" s="42">
        <v>1</v>
      </c>
      <c r="O19" s="17">
        <v>17.52</v>
      </c>
      <c r="P19" s="17">
        <f t="shared" si="2"/>
        <v>17.52</v>
      </c>
      <c r="Q19" s="17">
        <f t="shared" si="3"/>
        <v>17.52</v>
      </c>
    </row>
    <row r="20" spans="1:17" ht="45">
      <c r="A20" s="277" t="s">
        <v>248</v>
      </c>
      <c r="B20" s="40" t="s">
        <v>100</v>
      </c>
      <c r="C20" s="40" t="s">
        <v>101</v>
      </c>
      <c r="D20" s="40" t="s">
        <v>249</v>
      </c>
      <c r="E20" s="40" t="s">
        <v>270</v>
      </c>
      <c r="F20" s="305" t="s">
        <v>271</v>
      </c>
      <c r="G20" s="306"/>
      <c r="H20" s="38"/>
      <c r="I20" s="22"/>
      <c r="J20" s="22">
        <f t="shared" si="0"/>
        <v>0</v>
      </c>
      <c r="K20" s="42">
        <v>3</v>
      </c>
      <c r="L20" s="17">
        <v>54.01</v>
      </c>
      <c r="M20" s="17">
        <f t="shared" si="1"/>
        <v>162.03</v>
      </c>
      <c r="N20" s="42">
        <v>1</v>
      </c>
      <c r="O20" s="17">
        <v>17.52</v>
      </c>
      <c r="P20" s="17">
        <f t="shared" si="2"/>
        <v>17.52</v>
      </c>
      <c r="Q20" s="17">
        <f t="shared" si="3"/>
        <v>179.55</v>
      </c>
    </row>
    <row r="21" spans="1:17" ht="60.75" customHeight="1">
      <c r="A21" s="277" t="s">
        <v>222</v>
      </c>
      <c r="B21" s="40" t="s">
        <v>161</v>
      </c>
      <c r="C21" s="40" t="s">
        <v>166</v>
      </c>
      <c r="D21" s="40" t="s">
        <v>157</v>
      </c>
      <c r="E21" s="40" t="s">
        <v>272</v>
      </c>
      <c r="F21" s="305" t="s">
        <v>169</v>
      </c>
      <c r="G21" s="306"/>
      <c r="H21" s="38"/>
      <c r="I21" s="22"/>
      <c r="J21" s="22">
        <f t="shared" si="0"/>
        <v>0</v>
      </c>
      <c r="K21" s="42">
        <v>0</v>
      </c>
      <c r="L21" s="17">
        <v>0</v>
      </c>
      <c r="M21" s="17">
        <f t="shared" si="1"/>
        <v>0</v>
      </c>
      <c r="N21" s="42">
        <v>1</v>
      </c>
      <c r="O21" s="17">
        <v>17.52</v>
      </c>
      <c r="P21" s="17">
        <f t="shared" si="2"/>
        <v>17.52</v>
      </c>
      <c r="Q21" s="17">
        <f t="shared" si="3"/>
        <v>17.52</v>
      </c>
    </row>
    <row r="22" spans="1:17" ht="60">
      <c r="A22" s="279" t="s">
        <v>99</v>
      </c>
      <c r="B22" s="40" t="s">
        <v>100</v>
      </c>
      <c r="C22" s="40" t="s">
        <v>101</v>
      </c>
      <c r="D22" s="40" t="s">
        <v>249</v>
      </c>
      <c r="E22" s="40" t="s">
        <v>273</v>
      </c>
      <c r="F22" s="305" t="s">
        <v>169</v>
      </c>
      <c r="G22" s="306"/>
      <c r="H22" s="38"/>
      <c r="I22" s="22"/>
      <c r="J22" s="22">
        <f t="shared" si="0"/>
        <v>0</v>
      </c>
      <c r="K22" s="42">
        <v>0</v>
      </c>
      <c r="L22" s="17">
        <v>0</v>
      </c>
      <c r="M22" s="17">
        <f t="shared" si="1"/>
        <v>0</v>
      </c>
      <c r="N22" s="42">
        <v>1</v>
      </c>
      <c r="O22" s="17">
        <v>17.52</v>
      </c>
      <c r="P22" s="17">
        <f t="shared" si="2"/>
        <v>17.52</v>
      </c>
      <c r="Q22" s="17">
        <f t="shared" si="3"/>
        <v>17.52</v>
      </c>
    </row>
    <row r="23" spans="1:17" ht="30">
      <c r="A23" s="277" t="s">
        <v>83</v>
      </c>
      <c r="B23" s="40" t="s">
        <v>217</v>
      </c>
      <c r="C23" s="40" t="s">
        <v>84</v>
      </c>
      <c r="D23" s="40" t="s">
        <v>173</v>
      </c>
      <c r="E23" s="40" t="s">
        <v>274</v>
      </c>
      <c r="F23" s="305" t="s">
        <v>275</v>
      </c>
      <c r="G23" s="306"/>
      <c r="H23" s="38"/>
      <c r="I23" s="22"/>
      <c r="J23" s="22">
        <f t="shared" si="0"/>
        <v>0</v>
      </c>
      <c r="K23" s="42">
        <v>0</v>
      </c>
      <c r="L23" s="17">
        <v>0</v>
      </c>
      <c r="M23" s="17">
        <f t="shared" si="1"/>
        <v>0</v>
      </c>
      <c r="N23" s="42">
        <v>1</v>
      </c>
      <c r="O23" s="17">
        <v>17.52</v>
      </c>
      <c r="P23" s="17">
        <f t="shared" si="2"/>
        <v>17.52</v>
      </c>
      <c r="Q23" s="17">
        <f t="shared" si="3"/>
        <v>17.52</v>
      </c>
    </row>
    <row r="24" spans="1:17" ht="15">
      <c r="A24" s="277" t="s">
        <v>96</v>
      </c>
      <c r="B24" s="40" t="s">
        <v>97</v>
      </c>
      <c r="C24" s="40" t="s">
        <v>140</v>
      </c>
      <c r="D24" s="40" t="s">
        <v>276</v>
      </c>
      <c r="E24" s="40" t="s">
        <v>95</v>
      </c>
      <c r="F24" s="305" t="s">
        <v>164</v>
      </c>
      <c r="G24" s="306"/>
      <c r="H24" s="38"/>
      <c r="I24" s="22"/>
      <c r="J24" s="22">
        <f t="shared" si="0"/>
        <v>0</v>
      </c>
      <c r="K24" s="42">
        <v>0</v>
      </c>
      <c r="L24" s="17">
        <v>0</v>
      </c>
      <c r="M24" s="17">
        <f t="shared" si="1"/>
        <v>0</v>
      </c>
      <c r="N24" s="42">
        <v>1</v>
      </c>
      <c r="O24" s="17">
        <v>17.52</v>
      </c>
      <c r="P24" s="17">
        <f t="shared" si="2"/>
        <v>17.52</v>
      </c>
      <c r="Q24" s="17">
        <f t="shared" si="3"/>
        <v>17.52</v>
      </c>
    </row>
    <row r="25" spans="1:17" ht="75">
      <c r="A25" s="279" t="s">
        <v>222</v>
      </c>
      <c r="B25" s="40" t="s">
        <v>161</v>
      </c>
      <c r="C25" s="40" t="s">
        <v>166</v>
      </c>
      <c r="D25" s="40" t="s">
        <v>157</v>
      </c>
      <c r="E25" s="40" t="s">
        <v>277</v>
      </c>
      <c r="F25" s="305" t="s">
        <v>378</v>
      </c>
      <c r="G25" s="306"/>
      <c r="H25" s="38"/>
      <c r="I25" s="22"/>
      <c r="J25" s="22">
        <f t="shared" si="0"/>
        <v>0</v>
      </c>
      <c r="K25" s="42">
        <v>0</v>
      </c>
      <c r="L25" s="17">
        <v>0</v>
      </c>
      <c r="M25" s="17">
        <f t="shared" si="1"/>
        <v>0</v>
      </c>
      <c r="N25" s="42">
        <v>1</v>
      </c>
      <c r="O25" s="17">
        <v>17.52</v>
      </c>
      <c r="P25" s="17">
        <f t="shared" si="2"/>
        <v>17.52</v>
      </c>
      <c r="Q25" s="17">
        <f t="shared" si="3"/>
        <v>17.52</v>
      </c>
    </row>
    <row r="26" spans="1:17" ht="30">
      <c r="A26" s="279" t="s">
        <v>240</v>
      </c>
      <c r="B26" s="40" t="s">
        <v>241</v>
      </c>
      <c r="C26" s="40" t="s">
        <v>242</v>
      </c>
      <c r="D26" s="40" t="s">
        <v>243</v>
      </c>
      <c r="E26" s="40" t="s">
        <v>278</v>
      </c>
      <c r="F26" s="305" t="s">
        <v>169</v>
      </c>
      <c r="G26" s="306"/>
      <c r="H26" s="38"/>
      <c r="I26" s="22"/>
      <c r="J26" s="22">
        <f t="shared" si="0"/>
        <v>0</v>
      </c>
      <c r="K26" s="42">
        <v>0</v>
      </c>
      <c r="L26" s="17">
        <v>0</v>
      </c>
      <c r="M26" s="17">
        <f t="shared" si="1"/>
        <v>0</v>
      </c>
      <c r="N26" s="42">
        <v>1</v>
      </c>
      <c r="O26" s="17">
        <v>17.52</v>
      </c>
      <c r="P26" s="17">
        <f t="shared" si="2"/>
        <v>17.52</v>
      </c>
      <c r="Q26" s="17">
        <f t="shared" si="3"/>
        <v>17.52</v>
      </c>
    </row>
    <row r="27" spans="1:17" ht="30">
      <c r="A27" s="279" t="s">
        <v>245</v>
      </c>
      <c r="B27" s="40" t="s">
        <v>176</v>
      </c>
      <c r="C27" s="40" t="s">
        <v>177</v>
      </c>
      <c r="D27" s="40" t="s">
        <v>246</v>
      </c>
      <c r="E27" s="40" t="s">
        <v>278</v>
      </c>
      <c r="F27" s="305" t="s">
        <v>169</v>
      </c>
      <c r="G27" s="306"/>
      <c r="H27" s="38"/>
      <c r="I27" s="22"/>
      <c r="J27" s="22">
        <f t="shared" si="0"/>
        <v>0</v>
      </c>
      <c r="K27" s="42">
        <v>0</v>
      </c>
      <c r="L27" s="17">
        <v>0</v>
      </c>
      <c r="M27" s="17">
        <f t="shared" si="1"/>
        <v>0</v>
      </c>
      <c r="N27" s="42">
        <v>1</v>
      </c>
      <c r="O27" s="17">
        <v>17.52</v>
      </c>
      <c r="P27" s="17">
        <f t="shared" si="2"/>
        <v>17.52</v>
      </c>
      <c r="Q27" s="17">
        <f t="shared" si="3"/>
        <v>17.52</v>
      </c>
    </row>
    <row r="28" spans="1:17" ht="30">
      <c r="A28" s="279" t="s">
        <v>269</v>
      </c>
      <c r="B28" s="40" t="s">
        <v>197</v>
      </c>
      <c r="C28" s="40" t="s">
        <v>198</v>
      </c>
      <c r="D28" s="40" t="s">
        <v>173</v>
      </c>
      <c r="E28" s="40" t="s">
        <v>278</v>
      </c>
      <c r="F28" s="305" t="s">
        <v>169</v>
      </c>
      <c r="G28" s="306"/>
      <c r="H28" s="38"/>
      <c r="I28" s="22"/>
      <c r="J28" s="22">
        <f t="shared" si="0"/>
        <v>0</v>
      </c>
      <c r="K28" s="42">
        <v>0</v>
      </c>
      <c r="L28" s="17">
        <v>0</v>
      </c>
      <c r="M28" s="17">
        <f t="shared" si="1"/>
        <v>0</v>
      </c>
      <c r="N28" s="42">
        <v>1</v>
      </c>
      <c r="O28" s="17">
        <v>17.52</v>
      </c>
      <c r="P28" s="17">
        <f t="shared" si="2"/>
        <v>17.52</v>
      </c>
      <c r="Q28" s="17">
        <f t="shared" si="3"/>
        <v>17.52</v>
      </c>
    </row>
    <row r="29" spans="1:17" ht="30">
      <c r="A29" s="279" t="s">
        <v>240</v>
      </c>
      <c r="B29" s="40" t="s">
        <v>241</v>
      </c>
      <c r="C29" s="40" t="s">
        <v>242</v>
      </c>
      <c r="D29" s="40" t="s">
        <v>284</v>
      </c>
      <c r="E29" s="274" t="s">
        <v>777</v>
      </c>
      <c r="F29" s="305" t="s">
        <v>169</v>
      </c>
      <c r="G29" s="306"/>
      <c r="H29" s="38"/>
      <c r="I29" s="22"/>
      <c r="J29" s="22">
        <f t="shared" si="0"/>
        <v>0</v>
      </c>
      <c r="K29" s="42">
        <v>0</v>
      </c>
      <c r="L29" s="17">
        <v>0</v>
      </c>
      <c r="M29" s="17">
        <f t="shared" si="1"/>
        <v>0</v>
      </c>
      <c r="N29" s="42">
        <v>2</v>
      </c>
      <c r="O29" s="17">
        <v>17.52</v>
      </c>
      <c r="P29" s="17">
        <f t="shared" si="2"/>
        <v>35.04</v>
      </c>
      <c r="Q29" s="17">
        <f t="shared" si="3"/>
        <v>35.04</v>
      </c>
    </row>
    <row r="30" spans="1:17" ht="30">
      <c r="A30" s="279" t="s">
        <v>245</v>
      </c>
      <c r="B30" s="40" t="s">
        <v>176</v>
      </c>
      <c r="C30" s="40" t="s">
        <v>177</v>
      </c>
      <c r="D30" s="40" t="s">
        <v>246</v>
      </c>
      <c r="E30" s="40" t="s">
        <v>283</v>
      </c>
      <c r="F30" s="305" t="s">
        <v>169</v>
      </c>
      <c r="G30" s="306"/>
      <c r="H30" s="38"/>
      <c r="I30" s="22"/>
      <c r="J30" s="22">
        <f t="shared" si="0"/>
        <v>0</v>
      </c>
      <c r="K30" s="42">
        <v>0</v>
      </c>
      <c r="L30" s="17">
        <v>0</v>
      </c>
      <c r="M30" s="17">
        <f t="shared" si="1"/>
        <v>0</v>
      </c>
      <c r="N30" s="42">
        <v>1</v>
      </c>
      <c r="O30" s="17">
        <v>17.52</v>
      </c>
      <c r="P30" s="17">
        <f t="shared" si="2"/>
        <v>17.52</v>
      </c>
      <c r="Q30" s="17">
        <f t="shared" si="3"/>
        <v>17.52</v>
      </c>
    </row>
    <row r="31" spans="1:17" ht="45">
      <c r="A31" s="279" t="s">
        <v>170</v>
      </c>
      <c r="B31" s="40" t="s">
        <v>171</v>
      </c>
      <c r="C31" s="40" t="s">
        <v>172</v>
      </c>
      <c r="D31" s="40" t="s">
        <v>285</v>
      </c>
      <c r="E31" s="40" t="s">
        <v>286</v>
      </c>
      <c r="F31" s="305" t="s">
        <v>169</v>
      </c>
      <c r="G31" s="306"/>
      <c r="H31" s="38"/>
      <c r="I31" s="22"/>
      <c r="J31" s="22">
        <f t="shared" si="0"/>
        <v>0</v>
      </c>
      <c r="K31" s="42">
        <v>0</v>
      </c>
      <c r="L31" s="17">
        <v>0</v>
      </c>
      <c r="M31" s="17">
        <f t="shared" si="1"/>
        <v>0</v>
      </c>
      <c r="N31" s="42">
        <v>1</v>
      </c>
      <c r="O31" s="17">
        <v>17.52</v>
      </c>
      <c r="P31" s="17">
        <f t="shared" si="2"/>
        <v>17.52</v>
      </c>
      <c r="Q31" s="17">
        <f t="shared" si="3"/>
        <v>17.52</v>
      </c>
    </row>
    <row r="32" spans="1:17" ht="60">
      <c r="A32" s="279" t="s">
        <v>282</v>
      </c>
      <c r="B32" s="40" t="s">
        <v>281</v>
      </c>
      <c r="C32" s="40" t="s">
        <v>280</v>
      </c>
      <c r="D32" s="40" t="s">
        <v>70</v>
      </c>
      <c r="E32" s="40" t="s">
        <v>287</v>
      </c>
      <c r="F32" s="305" t="s">
        <v>288</v>
      </c>
      <c r="G32" s="306"/>
      <c r="H32" s="38"/>
      <c r="I32" s="22"/>
      <c r="J32" s="22">
        <f t="shared" si="0"/>
        <v>0</v>
      </c>
      <c r="K32" s="42">
        <v>0</v>
      </c>
      <c r="L32" s="17">
        <v>0</v>
      </c>
      <c r="M32" s="17">
        <f t="shared" si="1"/>
        <v>0</v>
      </c>
      <c r="N32" s="42">
        <v>1</v>
      </c>
      <c r="O32" s="17">
        <v>17.52</v>
      </c>
      <c r="P32" s="17">
        <f t="shared" si="2"/>
        <v>17.52</v>
      </c>
      <c r="Q32" s="17">
        <f t="shared" si="3"/>
        <v>17.52</v>
      </c>
    </row>
    <row r="33" spans="1:17" ht="75">
      <c r="A33" s="279" t="s">
        <v>289</v>
      </c>
      <c r="B33" s="40" t="s">
        <v>290</v>
      </c>
      <c r="C33" s="40" t="s">
        <v>291</v>
      </c>
      <c r="D33" s="40" t="s">
        <v>82</v>
      </c>
      <c r="E33" s="40" t="s">
        <v>292</v>
      </c>
      <c r="F33" s="305" t="s">
        <v>293</v>
      </c>
      <c r="G33" s="306"/>
      <c r="H33" s="38"/>
      <c r="I33" s="22"/>
      <c r="J33" s="22">
        <f t="shared" si="0"/>
        <v>0</v>
      </c>
      <c r="K33" s="42">
        <v>0</v>
      </c>
      <c r="L33" s="17">
        <v>0</v>
      </c>
      <c r="M33" s="17">
        <f t="shared" si="1"/>
        <v>0</v>
      </c>
      <c r="N33" s="42">
        <v>1</v>
      </c>
      <c r="O33" s="17">
        <v>17.52</v>
      </c>
      <c r="P33" s="17">
        <f t="shared" si="2"/>
        <v>17.52</v>
      </c>
      <c r="Q33" s="17">
        <f t="shared" si="3"/>
        <v>17.52</v>
      </c>
    </row>
    <row r="34" spans="1:17" ht="75">
      <c r="A34" s="279" t="s">
        <v>294</v>
      </c>
      <c r="B34" s="40" t="s">
        <v>295</v>
      </c>
      <c r="C34" s="40" t="s">
        <v>110</v>
      </c>
      <c r="D34" s="40" t="s">
        <v>70</v>
      </c>
      <c r="E34" s="40" t="s">
        <v>292</v>
      </c>
      <c r="F34" s="305" t="s">
        <v>293</v>
      </c>
      <c r="G34" s="306"/>
      <c r="H34" s="38"/>
      <c r="I34" s="22"/>
      <c r="J34" s="22">
        <f t="shared" si="0"/>
        <v>0</v>
      </c>
      <c r="K34" s="42">
        <v>0</v>
      </c>
      <c r="L34" s="17">
        <v>0</v>
      </c>
      <c r="M34" s="17">
        <f t="shared" si="1"/>
        <v>0</v>
      </c>
      <c r="N34" s="42">
        <v>1</v>
      </c>
      <c r="O34" s="17">
        <v>17.52</v>
      </c>
      <c r="P34" s="17">
        <f t="shared" si="2"/>
        <v>17.52</v>
      </c>
      <c r="Q34" s="17">
        <f t="shared" si="3"/>
        <v>17.52</v>
      </c>
    </row>
    <row r="35" spans="1:17" ht="30">
      <c r="A35" s="279" t="s">
        <v>251</v>
      </c>
      <c r="B35" s="40" t="s">
        <v>88</v>
      </c>
      <c r="C35" s="40" t="s">
        <v>94</v>
      </c>
      <c r="D35" s="40" t="s">
        <v>110</v>
      </c>
      <c r="E35" s="40" t="s">
        <v>252</v>
      </c>
      <c r="F35" s="305" t="s">
        <v>296</v>
      </c>
      <c r="G35" s="306"/>
      <c r="H35" s="38"/>
      <c r="I35" s="22"/>
      <c r="J35" s="22">
        <f t="shared" si="0"/>
        <v>0</v>
      </c>
      <c r="K35" s="42">
        <v>2</v>
      </c>
      <c r="L35" s="17">
        <v>78.319999999999993</v>
      </c>
      <c r="M35" s="17">
        <f t="shared" si="1"/>
        <v>156.63999999999999</v>
      </c>
      <c r="N35" s="42">
        <v>1</v>
      </c>
      <c r="O35" s="17">
        <v>47</v>
      </c>
      <c r="P35" s="17">
        <f t="shared" si="2"/>
        <v>47</v>
      </c>
      <c r="Q35" s="17">
        <f t="shared" si="3"/>
        <v>203.64</v>
      </c>
    </row>
    <row r="36" spans="1:17" ht="30">
      <c r="A36" s="279" t="s">
        <v>83</v>
      </c>
      <c r="B36" s="40" t="s">
        <v>217</v>
      </c>
      <c r="C36" s="40" t="s">
        <v>84</v>
      </c>
      <c r="D36" s="40" t="s">
        <v>173</v>
      </c>
      <c r="E36" s="40" t="s">
        <v>297</v>
      </c>
      <c r="F36" s="305" t="s">
        <v>298</v>
      </c>
      <c r="G36" s="306"/>
      <c r="H36" s="38"/>
      <c r="I36" s="22"/>
      <c r="J36" s="22">
        <f t="shared" si="0"/>
        <v>0</v>
      </c>
      <c r="K36" s="42">
        <v>0</v>
      </c>
      <c r="L36" s="17">
        <v>0</v>
      </c>
      <c r="M36" s="17">
        <f t="shared" si="1"/>
        <v>0</v>
      </c>
      <c r="N36" s="42">
        <v>1</v>
      </c>
      <c r="O36" s="17">
        <v>17.52</v>
      </c>
      <c r="P36" s="17">
        <f t="shared" si="2"/>
        <v>17.52</v>
      </c>
      <c r="Q36" s="17">
        <f t="shared" si="3"/>
        <v>17.52</v>
      </c>
    </row>
    <row r="37" spans="1:17" ht="45">
      <c r="A37" s="279" t="s">
        <v>299</v>
      </c>
      <c r="B37" s="40" t="s">
        <v>281</v>
      </c>
      <c r="C37" s="40" t="s">
        <v>280</v>
      </c>
      <c r="D37" s="40" t="s">
        <v>70</v>
      </c>
      <c r="E37" s="40" t="s">
        <v>300</v>
      </c>
      <c r="F37" s="305" t="s">
        <v>301</v>
      </c>
      <c r="G37" s="306"/>
      <c r="H37" s="38"/>
      <c r="I37" s="22"/>
      <c r="J37" s="22">
        <f t="shared" si="0"/>
        <v>0</v>
      </c>
      <c r="K37" s="42">
        <v>0</v>
      </c>
      <c r="L37" s="17">
        <v>0</v>
      </c>
      <c r="M37" s="17">
        <f t="shared" si="1"/>
        <v>0</v>
      </c>
      <c r="N37" s="42">
        <v>1</v>
      </c>
      <c r="O37" s="17">
        <v>17.52</v>
      </c>
      <c r="P37" s="17">
        <f t="shared" si="2"/>
        <v>17.52</v>
      </c>
      <c r="Q37" s="17">
        <f t="shared" si="3"/>
        <v>17.52</v>
      </c>
    </row>
    <row r="38" spans="1:17" ht="45">
      <c r="A38" s="279" t="s">
        <v>299</v>
      </c>
      <c r="B38" s="40" t="s">
        <v>281</v>
      </c>
      <c r="C38" s="40" t="s">
        <v>280</v>
      </c>
      <c r="D38" s="40" t="s">
        <v>70</v>
      </c>
      <c r="E38" s="40" t="s">
        <v>300</v>
      </c>
      <c r="F38" s="305" t="s">
        <v>298</v>
      </c>
      <c r="G38" s="306"/>
      <c r="H38" s="38"/>
      <c r="I38" s="22"/>
      <c r="J38" s="22">
        <f t="shared" si="0"/>
        <v>0</v>
      </c>
      <c r="K38" s="42">
        <v>0</v>
      </c>
      <c r="L38" s="17">
        <v>0</v>
      </c>
      <c r="M38" s="17">
        <f t="shared" si="1"/>
        <v>0</v>
      </c>
      <c r="N38" s="42">
        <v>1</v>
      </c>
      <c r="O38" s="17">
        <v>17.52</v>
      </c>
      <c r="P38" s="17">
        <f t="shared" si="2"/>
        <v>17.52</v>
      </c>
      <c r="Q38" s="17">
        <f t="shared" si="3"/>
        <v>17.52</v>
      </c>
    </row>
    <row r="39" spans="1:17" ht="30">
      <c r="A39" s="279" t="s">
        <v>302</v>
      </c>
      <c r="B39" s="40" t="s">
        <v>303</v>
      </c>
      <c r="C39" s="40" t="s">
        <v>304</v>
      </c>
      <c r="D39" s="40" t="s">
        <v>305</v>
      </c>
      <c r="E39" s="40" t="s">
        <v>306</v>
      </c>
      <c r="F39" s="305" t="s">
        <v>169</v>
      </c>
      <c r="G39" s="306"/>
      <c r="H39" s="38"/>
      <c r="I39" s="22"/>
      <c r="J39" s="22">
        <f t="shared" si="0"/>
        <v>0</v>
      </c>
      <c r="K39" s="42">
        <v>0</v>
      </c>
      <c r="L39" s="17">
        <v>0</v>
      </c>
      <c r="M39" s="17">
        <f t="shared" si="1"/>
        <v>0</v>
      </c>
      <c r="N39" s="42">
        <v>1</v>
      </c>
      <c r="O39" s="17">
        <v>17.52</v>
      </c>
      <c r="P39" s="17">
        <f t="shared" si="2"/>
        <v>17.52</v>
      </c>
      <c r="Q39" s="17">
        <f t="shared" si="3"/>
        <v>17.52</v>
      </c>
    </row>
    <row r="40" spans="1:17" ht="75">
      <c r="A40" s="279" t="s">
        <v>307</v>
      </c>
      <c r="B40" s="40" t="s">
        <v>112</v>
      </c>
      <c r="C40" s="40" t="s">
        <v>113</v>
      </c>
      <c r="D40" s="40" t="s">
        <v>114</v>
      </c>
      <c r="E40" s="40" t="s">
        <v>308</v>
      </c>
      <c r="F40" s="305" t="s">
        <v>309</v>
      </c>
      <c r="G40" s="306"/>
      <c r="H40" s="38"/>
      <c r="I40" s="22"/>
      <c r="J40" s="22">
        <f t="shared" si="0"/>
        <v>0</v>
      </c>
      <c r="K40" s="42">
        <v>2</v>
      </c>
      <c r="L40" s="17">
        <v>237.56</v>
      </c>
      <c r="M40" s="17">
        <f t="shared" si="1"/>
        <v>475.12</v>
      </c>
      <c r="N40" s="42">
        <v>1</v>
      </c>
      <c r="O40" s="17">
        <v>71.27</v>
      </c>
      <c r="P40" s="17">
        <f t="shared" si="2"/>
        <v>71.27</v>
      </c>
      <c r="Q40" s="17">
        <f t="shared" si="3"/>
        <v>546.39</v>
      </c>
    </row>
    <row r="41" spans="1:17" ht="30">
      <c r="A41" s="282" t="s">
        <v>315</v>
      </c>
      <c r="B41" s="274" t="s">
        <v>80</v>
      </c>
      <c r="C41" s="40" t="s">
        <v>81</v>
      </c>
      <c r="D41" s="40" t="s">
        <v>82</v>
      </c>
      <c r="E41" s="40" t="s">
        <v>316</v>
      </c>
      <c r="F41" s="305" t="s">
        <v>225</v>
      </c>
      <c r="G41" s="306"/>
      <c r="H41" s="38"/>
      <c r="I41" s="22"/>
      <c r="J41" s="22">
        <f t="shared" si="0"/>
        <v>0</v>
      </c>
      <c r="K41" s="42">
        <v>2</v>
      </c>
      <c r="L41" s="17">
        <v>54.01</v>
      </c>
      <c r="M41" s="17">
        <f t="shared" si="1"/>
        <v>108.02</v>
      </c>
      <c r="N41" s="42">
        <v>1</v>
      </c>
      <c r="O41" s="17">
        <v>17.52</v>
      </c>
      <c r="P41" s="17">
        <f t="shared" si="2"/>
        <v>17.52</v>
      </c>
      <c r="Q41" s="17">
        <f t="shared" si="3"/>
        <v>125.53999999999999</v>
      </c>
    </row>
    <row r="42" spans="1:17" ht="45" customHeight="1">
      <c r="A42" s="279" t="s">
        <v>170</v>
      </c>
      <c r="B42" s="274" t="s">
        <v>171</v>
      </c>
      <c r="C42" s="40" t="s">
        <v>172</v>
      </c>
      <c r="D42" s="40" t="s">
        <v>285</v>
      </c>
      <c r="E42" s="274" t="s">
        <v>780</v>
      </c>
      <c r="F42" s="305" t="s">
        <v>169</v>
      </c>
      <c r="G42" s="306"/>
      <c r="H42" s="38"/>
      <c r="I42" s="22"/>
      <c r="J42" s="22">
        <f t="shared" si="0"/>
        <v>0</v>
      </c>
      <c r="K42" s="42">
        <v>0</v>
      </c>
      <c r="L42" s="17">
        <v>0</v>
      </c>
      <c r="M42" s="17">
        <f t="shared" si="1"/>
        <v>0</v>
      </c>
      <c r="N42" s="42">
        <v>2</v>
      </c>
      <c r="O42" s="17">
        <v>17.52</v>
      </c>
      <c r="P42" s="17">
        <f t="shared" si="2"/>
        <v>35.04</v>
      </c>
      <c r="Q42" s="17">
        <f t="shared" si="3"/>
        <v>35.04</v>
      </c>
    </row>
    <row r="43" spans="1:17" ht="45">
      <c r="A43" s="279" t="s">
        <v>222</v>
      </c>
      <c r="B43" s="40" t="s">
        <v>161</v>
      </c>
      <c r="C43" s="40" t="s">
        <v>166</v>
      </c>
      <c r="D43" s="40" t="s">
        <v>157</v>
      </c>
      <c r="E43" s="40" t="s">
        <v>375</v>
      </c>
      <c r="F43" s="304" t="s">
        <v>298</v>
      </c>
      <c r="G43" s="304"/>
      <c r="H43" s="276"/>
      <c r="I43" s="276"/>
      <c r="J43" s="22">
        <f t="shared" si="0"/>
        <v>0</v>
      </c>
      <c r="K43" s="42">
        <v>0</v>
      </c>
      <c r="L43" s="17">
        <v>0</v>
      </c>
      <c r="M43" s="17">
        <f t="shared" si="1"/>
        <v>0</v>
      </c>
      <c r="N43" s="42">
        <v>1</v>
      </c>
      <c r="O43" s="17">
        <v>17.52</v>
      </c>
      <c r="P43" s="17">
        <f t="shared" si="2"/>
        <v>17.52</v>
      </c>
      <c r="Q43" s="17">
        <f t="shared" si="3"/>
        <v>17.52</v>
      </c>
    </row>
    <row r="44" spans="1:17" ht="99" customHeight="1">
      <c r="A44" s="279" t="s">
        <v>222</v>
      </c>
      <c r="B44" s="40" t="s">
        <v>161</v>
      </c>
      <c r="C44" s="40" t="s">
        <v>166</v>
      </c>
      <c r="D44" s="40" t="s">
        <v>157</v>
      </c>
      <c r="E44" s="40" t="s">
        <v>376</v>
      </c>
      <c r="F44" s="305" t="s">
        <v>288</v>
      </c>
      <c r="G44" s="306"/>
      <c r="H44" s="276"/>
      <c r="I44" s="276"/>
      <c r="J44" s="22">
        <f t="shared" si="0"/>
        <v>0</v>
      </c>
      <c r="K44" s="42">
        <v>0</v>
      </c>
      <c r="L44" s="17">
        <v>0</v>
      </c>
      <c r="M44" s="17">
        <f t="shared" si="1"/>
        <v>0</v>
      </c>
      <c r="N44" s="42">
        <v>1</v>
      </c>
      <c r="O44" s="17">
        <v>17.52</v>
      </c>
      <c r="P44" s="17">
        <f t="shared" si="2"/>
        <v>17.52</v>
      </c>
      <c r="Q44" s="17">
        <f t="shared" si="3"/>
        <v>17.52</v>
      </c>
    </row>
    <row r="45" spans="1:17" ht="45">
      <c r="A45" s="279" t="s">
        <v>75</v>
      </c>
      <c r="B45" s="40" t="s">
        <v>76</v>
      </c>
      <c r="C45" s="40" t="s">
        <v>110</v>
      </c>
      <c r="D45" s="40" t="s">
        <v>82</v>
      </c>
      <c r="E45" s="40" t="s">
        <v>377</v>
      </c>
      <c r="F45" s="305" t="s">
        <v>378</v>
      </c>
      <c r="G45" s="306"/>
      <c r="H45" s="276"/>
      <c r="I45" s="276"/>
      <c r="J45" s="22">
        <f t="shared" si="0"/>
        <v>0</v>
      </c>
      <c r="K45" s="42">
        <v>0</v>
      </c>
      <c r="L45" s="17">
        <v>0</v>
      </c>
      <c r="M45" s="17">
        <f t="shared" si="1"/>
        <v>0</v>
      </c>
      <c r="N45" s="42">
        <v>1</v>
      </c>
      <c r="O45" s="17">
        <v>17.52</v>
      </c>
      <c r="P45" s="17">
        <f t="shared" si="2"/>
        <v>17.52</v>
      </c>
      <c r="Q45" s="17">
        <f t="shared" si="3"/>
        <v>17.52</v>
      </c>
    </row>
    <row r="46" spans="1:17" ht="60">
      <c r="A46" s="277" t="s">
        <v>99</v>
      </c>
      <c r="B46" s="274" t="s">
        <v>100</v>
      </c>
      <c r="C46" s="274" t="s">
        <v>101</v>
      </c>
      <c r="D46" s="274" t="s">
        <v>249</v>
      </c>
      <c r="E46" s="274" t="s">
        <v>761</v>
      </c>
      <c r="F46" s="305" t="s">
        <v>760</v>
      </c>
      <c r="G46" s="306"/>
      <c r="H46" s="277"/>
      <c r="I46" s="22"/>
      <c r="J46" s="22">
        <f t="shared" ref="J46:J47" si="4">H46*I46</f>
        <v>0</v>
      </c>
      <c r="K46" s="42">
        <v>3</v>
      </c>
      <c r="L46" s="17">
        <v>54.01</v>
      </c>
      <c r="M46" s="17">
        <f t="shared" ref="M46:M47" si="5">K46*L46</f>
        <v>162.03</v>
      </c>
      <c r="N46" s="42">
        <v>1</v>
      </c>
      <c r="O46" s="17">
        <v>17.52</v>
      </c>
      <c r="P46" s="17">
        <f t="shared" ref="P46:P47" si="6">N46*O46</f>
        <v>17.52</v>
      </c>
      <c r="Q46" s="17">
        <f t="shared" ref="Q46:Q47" si="7">P46+M46+J46</f>
        <v>179.55</v>
      </c>
    </row>
    <row r="47" spans="1:17" ht="30">
      <c r="A47" s="277" t="s">
        <v>83</v>
      </c>
      <c r="B47" s="274" t="s">
        <v>217</v>
      </c>
      <c r="C47" s="274" t="s">
        <v>84</v>
      </c>
      <c r="D47" s="274" t="s">
        <v>173</v>
      </c>
      <c r="E47" s="274" t="s">
        <v>763</v>
      </c>
      <c r="F47" s="305" t="s">
        <v>764</v>
      </c>
      <c r="G47" s="306"/>
      <c r="H47" s="277"/>
      <c r="I47" s="22"/>
      <c r="J47" s="22">
        <f t="shared" si="4"/>
        <v>0</v>
      </c>
      <c r="K47" s="42">
        <v>0</v>
      </c>
      <c r="L47" s="17">
        <v>0</v>
      </c>
      <c r="M47" s="17">
        <f t="shared" si="5"/>
        <v>0</v>
      </c>
      <c r="N47" s="42">
        <v>1</v>
      </c>
      <c r="O47" s="17">
        <v>17.52</v>
      </c>
      <c r="P47" s="17">
        <f t="shared" si="6"/>
        <v>17.52</v>
      </c>
      <c r="Q47" s="17">
        <f t="shared" si="7"/>
        <v>17.52</v>
      </c>
    </row>
    <row r="48" spans="1:17" s="79" customFormat="1" ht="60">
      <c r="A48" s="277" t="s">
        <v>99</v>
      </c>
      <c r="B48" s="274" t="s">
        <v>100</v>
      </c>
      <c r="C48" s="274" t="s">
        <v>101</v>
      </c>
      <c r="D48" s="274" t="s">
        <v>249</v>
      </c>
      <c r="E48" s="274" t="s">
        <v>765</v>
      </c>
      <c r="F48" s="305" t="s">
        <v>254</v>
      </c>
      <c r="G48" s="306"/>
      <c r="H48" s="277"/>
      <c r="I48" s="22"/>
      <c r="J48" s="22">
        <f t="shared" ref="J48:J52" si="8">H48*I48</f>
        <v>0</v>
      </c>
      <c r="K48" s="42">
        <v>3</v>
      </c>
      <c r="L48" s="17">
        <v>54.01</v>
      </c>
      <c r="M48" s="17">
        <f t="shared" ref="M48:M52" si="9">K48*L48</f>
        <v>162.03</v>
      </c>
      <c r="N48" s="42">
        <v>1</v>
      </c>
      <c r="O48" s="17">
        <v>17.52</v>
      </c>
      <c r="P48" s="17">
        <f t="shared" ref="P48:P52" si="10">N48*O48</f>
        <v>17.52</v>
      </c>
      <c r="Q48" s="17">
        <f t="shared" ref="Q48:Q52" si="11">P48+M48+J48</f>
        <v>179.55</v>
      </c>
    </row>
    <row r="49" spans="1:17" ht="60">
      <c r="A49" s="277" t="s">
        <v>299</v>
      </c>
      <c r="B49" s="274" t="s">
        <v>281</v>
      </c>
      <c r="C49" s="274" t="s">
        <v>280</v>
      </c>
      <c r="D49" s="274" t="s">
        <v>70</v>
      </c>
      <c r="E49" s="274" t="s">
        <v>279</v>
      </c>
      <c r="F49" s="305" t="s">
        <v>766</v>
      </c>
      <c r="G49" s="306"/>
      <c r="H49" s="277"/>
      <c r="I49" s="22"/>
      <c r="J49" s="22">
        <f t="shared" si="8"/>
        <v>0</v>
      </c>
      <c r="K49" s="42">
        <v>0</v>
      </c>
      <c r="L49" s="17">
        <v>0</v>
      </c>
      <c r="M49" s="17">
        <f t="shared" si="9"/>
        <v>0</v>
      </c>
      <c r="N49" s="42">
        <v>1</v>
      </c>
      <c r="O49" s="17">
        <v>17.52</v>
      </c>
      <c r="P49" s="17">
        <f t="shared" si="10"/>
        <v>17.52</v>
      </c>
      <c r="Q49" s="17">
        <f t="shared" si="11"/>
        <v>17.52</v>
      </c>
    </row>
    <row r="50" spans="1:17" ht="30">
      <c r="A50" s="277" t="s">
        <v>315</v>
      </c>
      <c r="B50" s="274" t="s">
        <v>80</v>
      </c>
      <c r="C50" s="274" t="s">
        <v>81</v>
      </c>
      <c r="D50" s="274" t="s">
        <v>82</v>
      </c>
      <c r="E50" s="274" t="s">
        <v>767</v>
      </c>
      <c r="F50" s="305" t="s">
        <v>768</v>
      </c>
      <c r="G50" s="306"/>
      <c r="H50" s="277"/>
      <c r="I50" s="22"/>
      <c r="J50" s="22">
        <f t="shared" si="8"/>
        <v>0</v>
      </c>
      <c r="K50" s="42"/>
      <c r="L50" s="17"/>
      <c r="M50" s="17">
        <f t="shared" si="9"/>
        <v>0</v>
      </c>
      <c r="N50" s="42">
        <v>1</v>
      </c>
      <c r="O50" s="17">
        <v>17.52</v>
      </c>
      <c r="P50" s="17">
        <f t="shared" si="10"/>
        <v>17.52</v>
      </c>
      <c r="Q50" s="17">
        <f t="shared" si="11"/>
        <v>17.52</v>
      </c>
    </row>
    <row r="51" spans="1:17" ht="105">
      <c r="A51" s="279" t="s">
        <v>248</v>
      </c>
      <c r="B51" s="274" t="s">
        <v>100</v>
      </c>
      <c r="C51" s="274" t="s">
        <v>101</v>
      </c>
      <c r="D51" s="274" t="s">
        <v>249</v>
      </c>
      <c r="E51" s="274" t="s">
        <v>769</v>
      </c>
      <c r="F51" s="305" t="s">
        <v>770</v>
      </c>
      <c r="G51" s="306"/>
      <c r="H51" s="279"/>
      <c r="I51" s="22"/>
      <c r="J51" s="22">
        <f t="shared" si="8"/>
        <v>0</v>
      </c>
      <c r="K51" s="42">
        <v>2</v>
      </c>
      <c r="L51" s="17">
        <v>125.31</v>
      </c>
      <c r="M51" s="17">
        <f t="shared" si="9"/>
        <v>250.62</v>
      </c>
      <c r="N51" s="42">
        <v>1</v>
      </c>
      <c r="O51" s="17">
        <v>37.6</v>
      </c>
      <c r="P51" s="17">
        <f t="shared" si="10"/>
        <v>37.6</v>
      </c>
      <c r="Q51" s="17">
        <f t="shared" si="11"/>
        <v>288.22000000000003</v>
      </c>
    </row>
    <row r="52" spans="1:17" ht="60">
      <c r="A52" s="279" t="s">
        <v>83</v>
      </c>
      <c r="B52" s="274" t="s">
        <v>217</v>
      </c>
      <c r="C52" s="274" t="s">
        <v>84</v>
      </c>
      <c r="D52" s="274" t="s">
        <v>173</v>
      </c>
      <c r="E52" s="274" t="s">
        <v>279</v>
      </c>
      <c r="F52" s="305" t="s">
        <v>771</v>
      </c>
      <c r="G52" s="306"/>
      <c r="H52" s="279"/>
      <c r="I52" s="22"/>
      <c r="J52" s="22">
        <f t="shared" si="8"/>
        <v>0</v>
      </c>
      <c r="K52" s="42">
        <v>0</v>
      </c>
      <c r="L52" s="17">
        <v>0</v>
      </c>
      <c r="M52" s="17">
        <f t="shared" si="9"/>
        <v>0</v>
      </c>
      <c r="N52" s="42">
        <v>1</v>
      </c>
      <c r="O52" s="17">
        <v>17.52</v>
      </c>
      <c r="P52" s="17">
        <f t="shared" si="10"/>
        <v>17.52</v>
      </c>
      <c r="Q52" s="17">
        <f t="shared" si="11"/>
        <v>17.52</v>
      </c>
    </row>
    <row r="53" spans="1:17" ht="60" customHeight="1">
      <c r="A53" s="279" t="s">
        <v>299</v>
      </c>
      <c r="B53" s="274" t="s">
        <v>281</v>
      </c>
      <c r="C53" s="274" t="s">
        <v>280</v>
      </c>
      <c r="D53" s="274" t="s">
        <v>70</v>
      </c>
      <c r="E53" s="274" t="s">
        <v>279</v>
      </c>
      <c r="F53" s="305" t="s">
        <v>771</v>
      </c>
      <c r="G53" s="306"/>
      <c r="H53" s="279"/>
      <c r="I53" s="22"/>
      <c r="J53" s="22">
        <f t="shared" ref="J53:J56" si="12">H53*I53</f>
        <v>0</v>
      </c>
      <c r="K53" s="42">
        <v>0</v>
      </c>
      <c r="L53" s="17">
        <v>0</v>
      </c>
      <c r="M53" s="17">
        <f t="shared" ref="M53:M56" si="13">K53*L53</f>
        <v>0</v>
      </c>
      <c r="N53" s="42">
        <v>1</v>
      </c>
      <c r="O53" s="17">
        <v>17.52</v>
      </c>
      <c r="P53" s="17">
        <f t="shared" ref="P53:P56" si="14">N53*O53</f>
        <v>17.52</v>
      </c>
      <c r="Q53" s="17">
        <f t="shared" ref="Q53:Q56" si="15">P53+M53+J53</f>
        <v>17.52</v>
      </c>
    </row>
    <row r="54" spans="1:17" ht="30">
      <c r="A54" s="279" t="s">
        <v>310</v>
      </c>
      <c r="B54" s="274" t="s">
        <v>110</v>
      </c>
      <c r="C54" s="274" t="s">
        <v>311</v>
      </c>
      <c r="D54" s="274" t="s">
        <v>312</v>
      </c>
      <c r="E54" s="274" t="s">
        <v>772</v>
      </c>
      <c r="F54" s="305" t="s">
        <v>169</v>
      </c>
      <c r="G54" s="306"/>
      <c r="H54" s="279"/>
      <c r="I54" s="22"/>
      <c r="J54" s="22">
        <f t="shared" si="12"/>
        <v>0</v>
      </c>
      <c r="K54" s="42">
        <v>0</v>
      </c>
      <c r="L54" s="17">
        <v>0</v>
      </c>
      <c r="M54" s="17">
        <f t="shared" si="13"/>
        <v>0</v>
      </c>
      <c r="N54" s="42">
        <v>1</v>
      </c>
      <c r="O54" s="17">
        <v>17.52</v>
      </c>
      <c r="P54" s="17">
        <f t="shared" si="14"/>
        <v>17.52</v>
      </c>
      <c r="Q54" s="17">
        <f t="shared" si="15"/>
        <v>17.52</v>
      </c>
    </row>
    <row r="55" spans="1:17" ht="60" customHeight="1">
      <c r="A55" s="279" t="s">
        <v>222</v>
      </c>
      <c r="B55" s="274" t="s">
        <v>161</v>
      </c>
      <c r="C55" s="274" t="s">
        <v>166</v>
      </c>
      <c r="D55" s="274" t="s">
        <v>157</v>
      </c>
      <c r="E55" s="274" t="s">
        <v>773</v>
      </c>
      <c r="F55" s="305" t="s">
        <v>169</v>
      </c>
      <c r="G55" s="306"/>
      <c r="H55" s="279"/>
      <c r="I55" s="22"/>
      <c r="J55" s="22">
        <f t="shared" si="12"/>
        <v>0</v>
      </c>
      <c r="K55" s="42">
        <v>0</v>
      </c>
      <c r="L55" s="17">
        <v>0</v>
      </c>
      <c r="M55" s="17">
        <f t="shared" si="13"/>
        <v>0</v>
      </c>
      <c r="N55" s="42">
        <v>1</v>
      </c>
      <c r="O55" s="17">
        <v>17.52</v>
      </c>
      <c r="P55" s="17">
        <f t="shared" si="14"/>
        <v>17.52</v>
      </c>
      <c r="Q55" s="17">
        <f t="shared" si="15"/>
        <v>17.52</v>
      </c>
    </row>
    <row r="56" spans="1:17" ht="30">
      <c r="A56" s="279" t="s">
        <v>269</v>
      </c>
      <c r="B56" s="274" t="s">
        <v>197</v>
      </c>
      <c r="C56" s="274" t="s">
        <v>198</v>
      </c>
      <c r="D56" s="274" t="s">
        <v>173</v>
      </c>
      <c r="E56" s="274" t="s">
        <v>774</v>
      </c>
      <c r="F56" s="305" t="s">
        <v>169</v>
      </c>
      <c r="G56" s="306"/>
      <c r="H56" s="279"/>
      <c r="I56" s="22"/>
      <c r="J56" s="22">
        <f t="shared" si="12"/>
        <v>0</v>
      </c>
      <c r="K56" s="42">
        <v>0</v>
      </c>
      <c r="L56" s="17">
        <v>0</v>
      </c>
      <c r="M56" s="17">
        <f t="shared" si="13"/>
        <v>0</v>
      </c>
      <c r="N56" s="42">
        <v>1</v>
      </c>
      <c r="O56" s="17">
        <v>17.52</v>
      </c>
      <c r="P56" s="17">
        <f t="shared" si="14"/>
        <v>17.52</v>
      </c>
      <c r="Q56" s="17">
        <f t="shared" si="15"/>
        <v>17.52</v>
      </c>
    </row>
    <row r="57" spans="1:17" ht="30">
      <c r="A57" s="279" t="s">
        <v>269</v>
      </c>
      <c r="B57" s="274" t="s">
        <v>197</v>
      </c>
      <c r="C57" s="274" t="s">
        <v>198</v>
      </c>
      <c r="D57" s="274" t="s">
        <v>173</v>
      </c>
      <c r="E57" s="274" t="s">
        <v>775</v>
      </c>
      <c r="F57" s="305" t="s">
        <v>169</v>
      </c>
      <c r="G57" s="306"/>
      <c r="H57" s="279"/>
      <c r="I57" s="22"/>
      <c r="J57" s="22">
        <f t="shared" ref="J57:J61" si="16">H57*I57</f>
        <v>0</v>
      </c>
      <c r="K57" s="42">
        <v>0</v>
      </c>
      <c r="L57" s="17">
        <v>0</v>
      </c>
      <c r="M57" s="17">
        <f t="shared" ref="M57:M61" si="17">K57*L57</f>
        <v>0</v>
      </c>
      <c r="N57" s="42">
        <v>1</v>
      </c>
      <c r="O57" s="17">
        <v>17.52</v>
      </c>
      <c r="P57" s="17">
        <f t="shared" ref="P57:P61" si="18">N57*O57</f>
        <v>17.52</v>
      </c>
      <c r="Q57" s="17">
        <f t="shared" ref="Q57:Q61" si="19">P57+M57+J57</f>
        <v>17.52</v>
      </c>
    </row>
    <row r="58" spans="1:17" ht="45">
      <c r="A58" s="279" t="s">
        <v>315</v>
      </c>
      <c r="B58" s="274" t="s">
        <v>80</v>
      </c>
      <c r="C58" s="274" t="s">
        <v>81</v>
      </c>
      <c r="D58" s="274" t="s">
        <v>82</v>
      </c>
      <c r="E58" s="274" t="s">
        <v>300</v>
      </c>
      <c r="F58" s="305" t="s">
        <v>301</v>
      </c>
      <c r="G58" s="306"/>
      <c r="H58" s="279"/>
      <c r="I58" s="22"/>
      <c r="J58" s="22">
        <f t="shared" si="16"/>
        <v>0</v>
      </c>
      <c r="K58" s="42">
        <v>0</v>
      </c>
      <c r="L58" s="17">
        <v>0</v>
      </c>
      <c r="M58" s="17">
        <f t="shared" si="17"/>
        <v>0</v>
      </c>
      <c r="N58" s="42">
        <v>1</v>
      </c>
      <c r="O58" s="17">
        <v>17.52</v>
      </c>
      <c r="P58" s="17">
        <f t="shared" si="18"/>
        <v>17.52</v>
      </c>
      <c r="Q58" s="17">
        <f t="shared" si="19"/>
        <v>17.52</v>
      </c>
    </row>
    <row r="59" spans="1:17" ht="45">
      <c r="A59" s="279" t="s">
        <v>315</v>
      </c>
      <c r="B59" s="274" t="s">
        <v>80</v>
      </c>
      <c r="C59" s="274" t="s">
        <v>81</v>
      </c>
      <c r="D59" s="274" t="s">
        <v>82</v>
      </c>
      <c r="E59" s="274" t="s">
        <v>776</v>
      </c>
      <c r="F59" s="305" t="s">
        <v>288</v>
      </c>
      <c r="G59" s="306"/>
      <c r="H59" s="279"/>
      <c r="I59" s="22"/>
      <c r="J59" s="22">
        <f t="shared" si="16"/>
        <v>0</v>
      </c>
      <c r="K59" s="42">
        <v>0</v>
      </c>
      <c r="L59" s="17">
        <v>0</v>
      </c>
      <c r="M59" s="17">
        <f t="shared" si="17"/>
        <v>0</v>
      </c>
      <c r="N59" s="42">
        <v>1</v>
      </c>
      <c r="O59" s="17">
        <v>17.52</v>
      </c>
      <c r="P59" s="17">
        <f t="shared" si="18"/>
        <v>17.52</v>
      </c>
      <c r="Q59" s="17">
        <f t="shared" si="19"/>
        <v>17.52</v>
      </c>
    </row>
    <row r="60" spans="1:17" ht="30">
      <c r="A60" s="279" t="s">
        <v>245</v>
      </c>
      <c r="B60" s="274" t="s">
        <v>176</v>
      </c>
      <c r="C60" s="274" t="s">
        <v>177</v>
      </c>
      <c r="D60" s="274" t="s">
        <v>246</v>
      </c>
      <c r="E60" s="274" t="s">
        <v>778</v>
      </c>
      <c r="F60" s="305" t="s">
        <v>169</v>
      </c>
      <c r="G60" s="306"/>
      <c r="H60" s="279"/>
      <c r="I60" s="22"/>
      <c r="J60" s="22">
        <f t="shared" si="16"/>
        <v>0</v>
      </c>
      <c r="K60" s="42">
        <v>0</v>
      </c>
      <c r="L60" s="17">
        <v>0</v>
      </c>
      <c r="M60" s="17">
        <f t="shared" si="17"/>
        <v>0</v>
      </c>
      <c r="N60" s="42">
        <v>1</v>
      </c>
      <c r="O60" s="17">
        <v>17.52</v>
      </c>
      <c r="P60" s="17">
        <f t="shared" si="18"/>
        <v>17.52</v>
      </c>
      <c r="Q60" s="17">
        <f t="shared" si="19"/>
        <v>17.52</v>
      </c>
    </row>
    <row r="61" spans="1:17" ht="30">
      <c r="A61" s="279" t="s">
        <v>245</v>
      </c>
      <c r="B61" s="274" t="s">
        <v>176</v>
      </c>
      <c r="C61" s="274" t="s">
        <v>177</v>
      </c>
      <c r="D61" s="274" t="s">
        <v>246</v>
      </c>
      <c r="E61" s="274" t="s">
        <v>779</v>
      </c>
      <c r="F61" s="305" t="s">
        <v>169</v>
      </c>
      <c r="G61" s="306"/>
      <c r="H61" s="279"/>
      <c r="I61" s="22"/>
      <c r="J61" s="22">
        <f t="shared" si="16"/>
        <v>0</v>
      </c>
      <c r="K61" s="42">
        <v>0</v>
      </c>
      <c r="L61" s="17">
        <v>0</v>
      </c>
      <c r="M61" s="17">
        <f t="shared" si="17"/>
        <v>0</v>
      </c>
      <c r="N61" s="42">
        <v>2</v>
      </c>
      <c r="O61" s="17">
        <v>17.52</v>
      </c>
      <c r="P61" s="17">
        <f t="shared" si="18"/>
        <v>35.04</v>
      </c>
      <c r="Q61" s="17">
        <f t="shared" si="19"/>
        <v>35.04</v>
      </c>
    </row>
    <row r="62" spans="1:17" ht="368.25" customHeight="1">
      <c r="A62" s="279" t="s">
        <v>782</v>
      </c>
      <c r="B62" s="274" t="s">
        <v>47</v>
      </c>
      <c r="C62" s="274" t="s">
        <v>48</v>
      </c>
      <c r="D62" s="274" t="s">
        <v>781</v>
      </c>
      <c r="E62" s="274" t="s">
        <v>783</v>
      </c>
      <c r="F62" s="305" t="s">
        <v>784</v>
      </c>
      <c r="G62" s="306"/>
      <c r="H62" s="279"/>
      <c r="I62" s="22"/>
      <c r="J62" s="22">
        <f t="shared" ref="J62" si="20">H62*I62</f>
        <v>0</v>
      </c>
      <c r="K62" s="42">
        <v>2</v>
      </c>
      <c r="L62" s="17">
        <v>54.01</v>
      </c>
      <c r="M62" s="17">
        <f t="shared" ref="M62" si="21">K62*L62</f>
        <v>108.02</v>
      </c>
      <c r="N62" s="42">
        <v>2</v>
      </c>
      <c r="O62" s="17">
        <v>17.52</v>
      </c>
      <c r="P62" s="17">
        <f t="shared" ref="P62" si="22">N62*O62</f>
        <v>35.04</v>
      </c>
      <c r="Q62" s="17">
        <f t="shared" ref="Q62" si="23">P62+M62+J62</f>
        <v>143.06</v>
      </c>
    </row>
    <row r="63" spans="1:17" ht="213.75" customHeight="1">
      <c r="A63" s="279" t="s">
        <v>786</v>
      </c>
      <c r="B63" s="274" t="s">
        <v>787</v>
      </c>
      <c r="C63" s="274" t="s">
        <v>788</v>
      </c>
      <c r="D63" s="274" t="s">
        <v>789</v>
      </c>
      <c r="E63" s="274" t="s">
        <v>783</v>
      </c>
      <c r="F63" s="305" t="s">
        <v>785</v>
      </c>
      <c r="G63" s="306"/>
      <c r="H63" s="279"/>
      <c r="I63" s="22"/>
      <c r="J63" s="22">
        <f t="shared" ref="J63:J64" si="24">H63*I63</f>
        <v>0</v>
      </c>
      <c r="K63" s="42">
        <v>1</v>
      </c>
      <c r="L63" s="17">
        <v>54.01</v>
      </c>
      <c r="M63" s="17">
        <f t="shared" ref="M63:M64" si="25">K63*L63</f>
        <v>54.01</v>
      </c>
      <c r="N63" s="42">
        <v>1</v>
      </c>
      <c r="O63" s="17">
        <v>17.52</v>
      </c>
      <c r="P63" s="17">
        <f t="shared" ref="P63:P64" si="26">N63*O63</f>
        <v>17.52</v>
      </c>
      <c r="Q63" s="17">
        <f t="shared" ref="Q63:Q64" si="27">P63+M63+J63</f>
        <v>71.53</v>
      </c>
    </row>
    <row r="64" spans="1:17" ht="303" customHeight="1">
      <c r="A64" s="279" t="s">
        <v>790</v>
      </c>
      <c r="B64" s="274" t="s">
        <v>54</v>
      </c>
      <c r="C64" s="274" t="s">
        <v>792</v>
      </c>
      <c r="D64" s="274" t="s">
        <v>781</v>
      </c>
      <c r="E64" s="274" t="s">
        <v>783</v>
      </c>
      <c r="F64" s="305" t="s">
        <v>795</v>
      </c>
      <c r="G64" s="306"/>
      <c r="H64" s="279"/>
      <c r="I64" s="22"/>
      <c r="J64" s="22">
        <f t="shared" si="24"/>
        <v>0</v>
      </c>
      <c r="K64" s="42">
        <v>2</v>
      </c>
      <c r="L64" s="17">
        <v>54.01</v>
      </c>
      <c r="M64" s="17">
        <f t="shared" si="25"/>
        <v>108.02</v>
      </c>
      <c r="N64" s="42">
        <v>2</v>
      </c>
      <c r="O64" s="17">
        <v>17.52</v>
      </c>
      <c r="P64" s="17">
        <f t="shared" si="26"/>
        <v>35.04</v>
      </c>
      <c r="Q64" s="17">
        <f t="shared" si="27"/>
        <v>143.06</v>
      </c>
    </row>
    <row r="65" spans="1:17" ht="230.25" customHeight="1">
      <c r="A65" s="279" t="s">
        <v>791</v>
      </c>
      <c r="B65" s="274" t="s">
        <v>56</v>
      </c>
      <c r="C65" s="274" t="s">
        <v>58</v>
      </c>
      <c r="D65" s="274" t="s">
        <v>781</v>
      </c>
      <c r="E65" s="274" t="s">
        <v>783</v>
      </c>
      <c r="F65" s="305" t="s">
        <v>796</v>
      </c>
      <c r="G65" s="306"/>
      <c r="H65" s="279"/>
      <c r="I65" s="22"/>
      <c r="J65" s="22">
        <f t="shared" ref="J65" si="28">H65*I65</f>
        <v>0</v>
      </c>
      <c r="K65" s="42">
        <v>1</v>
      </c>
      <c r="L65" s="17">
        <v>54.01</v>
      </c>
      <c r="M65" s="17">
        <f t="shared" ref="M65" si="29">K65*L65</f>
        <v>54.01</v>
      </c>
      <c r="N65" s="42">
        <v>1</v>
      </c>
      <c r="O65" s="17">
        <v>17.52</v>
      </c>
      <c r="P65" s="17">
        <f t="shared" ref="P65" si="30">N65*O65</f>
        <v>17.52</v>
      </c>
      <c r="Q65" s="17">
        <f t="shared" ref="Q65" si="31">P65+M65+J65</f>
        <v>71.53</v>
      </c>
    </row>
    <row r="66" spans="1:17" ht="141.75" customHeight="1">
      <c r="A66" s="279" t="s">
        <v>793</v>
      </c>
      <c r="B66" s="274" t="s">
        <v>148</v>
      </c>
      <c r="C66" s="274" t="s">
        <v>149</v>
      </c>
      <c r="D66" s="274" t="s">
        <v>781</v>
      </c>
      <c r="E66" s="274" t="s">
        <v>783</v>
      </c>
      <c r="F66" s="305" t="s">
        <v>794</v>
      </c>
      <c r="G66" s="306"/>
      <c r="H66" s="279"/>
      <c r="I66" s="22"/>
      <c r="J66" s="22">
        <f t="shared" ref="J66" si="32">H66*I66</f>
        <v>0</v>
      </c>
      <c r="K66" s="42">
        <v>1</v>
      </c>
      <c r="L66" s="17">
        <v>54.01</v>
      </c>
      <c r="M66" s="17">
        <f t="shared" ref="M66" si="33">K66*L66</f>
        <v>54.01</v>
      </c>
      <c r="N66" s="42">
        <v>1</v>
      </c>
      <c r="O66" s="17">
        <v>17.52</v>
      </c>
      <c r="P66" s="17">
        <f t="shared" ref="P66" si="34">N66*O66</f>
        <v>17.52</v>
      </c>
      <c r="Q66" s="17">
        <f t="shared" ref="Q66" si="35">P66+M66+J66</f>
        <v>71.53</v>
      </c>
    </row>
    <row r="67" spans="1:17" ht="13.5" customHeight="1"/>
  </sheetData>
  <mergeCells count="83">
    <mergeCell ref="F65:G65"/>
    <mergeCell ref="F66:G66"/>
    <mergeCell ref="F61:G61"/>
    <mergeCell ref="F62:G62"/>
    <mergeCell ref="F63:G63"/>
    <mergeCell ref="F64:G64"/>
    <mergeCell ref="F56:G56"/>
    <mergeCell ref="F57:G57"/>
    <mergeCell ref="F58:G58"/>
    <mergeCell ref="F59:G59"/>
    <mergeCell ref="F60:G60"/>
    <mergeCell ref="F51:G51"/>
    <mergeCell ref="F52:G52"/>
    <mergeCell ref="F53:G53"/>
    <mergeCell ref="F54:G54"/>
    <mergeCell ref="F55:G55"/>
    <mergeCell ref="F43:G43"/>
    <mergeCell ref="F45:G45"/>
    <mergeCell ref="F44:G44"/>
    <mergeCell ref="F42:G42"/>
    <mergeCell ref="F40:G40"/>
    <mergeCell ref="F41:G41"/>
    <mergeCell ref="F35:G35"/>
    <mergeCell ref="F36:G36"/>
    <mergeCell ref="F37:G37"/>
    <mergeCell ref="F38:G38"/>
    <mergeCell ref="F39:G39"/>
    <mergeCell ref="F30:G30"/>
    <mergeCell ref="F31:G31"/>
    <mergeCell ref="F32:G32"/>
    <mergeCell ref="F33:G33"/>
    <mergeCell ref="F34:G34"/>
    <mergeCell ref="F26:G26"/>
    <mergeCell ref="F27:G27"/>
    <mergeCell ref="F28:G28"/>
    <mergeCell ref="F29:G29"/>
    <mergeCell ref="F21:G21"/>
    <mergeCell ref="F22:G22"/>
    <mergeCell ref="F23:G23"/>
    <mergeCell ref="F24:G24"/>
    <mergeCell ref="F25:G25"/>
    <mergeCell ref="F16:G16"/>
    <mergeCell ref="F17:G17"/>
    <mergeCell ref="F18:G18"/>
    <mergeCell ref="F19:G19"/>
    <mergeCell ref="F20:G20"/>
    <mergeCell ref="F11:G11"/>
    <mergeCell ref="F12:G12"/>
    <mergeCell ref="F13:G13"/>
    <mergeCell ref="F14:G14"/>
    <mergeCell ref="F15:G15"/>
    <mergeCell ref="F6:G6"/>
    <mergeCell ref="F7:G7"/>
    <mergeCell ref="F8:G8"/>
    <mergeCell ref="F9:G9"/>
    <mergeCell ref="F10:G10"/>
    <mergeCell ref="A1:N1"/>
    <mergeCell ref="O1:P1"/>
    <mergeCell ref="A2:A4"/>
    <mergeCell ref="B2:B4"/>
    <mergeCell ref="C2:C4"/>
    <mergeCell ref="D2:D4"/>
    <mergeCell ref="E2:E4"/>
    <mergeCell ref="F2:J2"/>
    <mergeCell ref="K2:M2"/>
    <mergeCell ref="N2:P2"/>
    <mergeCell ref="M3:M4"/>
    <mergeCell ref="N3:N4"/>
    <mergeCell ref="O3:O4"/>
    <mergeCell ref="P3:P4"/>
    <mergeCell ref="Q3:Q4"/>
    <mergeCell ref="F5:G5"/>
    <mergeCell ref="F3:G4"/>
    <mergeCell ref="H3:H4"/>
    <mergeCell ref="I3:I4"/>
    <mergeCell ref="J3:J4"/>
    <mergeCell ref="K3:K4"/>
    <mergeCell ref="L3:L4"/>
    <mergeCell ref="F46:G46"/>
    <mergeCell ref="F47:G47"/>
    <mergeCell ref="F48:G48"/>
    <mergeCell ref="F49:G49"/>
    <mergeCell ref="F50:G50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6"/>
  <sheetViews>
    <sheetView topLeftCell="A13" zoomScale="62" zoomScaleNormal="62" workbookViewId="0">
      <selection activeCell="P26" sqref="A17:P26"/>
    </sheetView>
  </sheetViews>
  <sheetFormatPr defaultRowHeight="12.75"/>
  <cols>
    <col min="1" max="1" width="49.85546875" bestFit="1" customWidth="1"/>
    <col min="2" max="2" width="21.5703125" customWidth="1"/>
    <col min="3" max="3" width="17.42578125" bestFit="1" customWidth="1"/>
    <col min="4" max="4" width="23.7109375" bestFit="1" customWidth="1"/>
    <col min="5" max="5" width="24.140625" customWidth="1"/>
    <col min="6" max="6" width="16.5703125" customWidth="1"/>
    <col min="7" max="7" width="17.140625" bestFit="1" customWidth="1"/>
    <col min="8" max="8" width="11.140625" bestFit="1" customWidth="1"/>
    <col min="9" max="9" width="11.140625" customWidth="1"/>
    <col min="10" max="10" width="14.85546875" bestFit="1" customWidth="1"/>
    <col min="11" max="11" width="13.5703125" bestFit="1" customWidth="1"/>
    <col min="12" max="12" width="14.42578125" bestFit="1" customWidth="1"/>
    <col min="13" max="13" width="14.85546875" bestFit="1" customWidth="1"/>
    <col min="14" max="15" width="13" bestFit="1" customWidth="1"/>
    <col min="16" max="16" width="14.42578125" bestFit="1" customWidth="1"/>
  </cols>
  <sheetData>
    <row r="1" spans="1:16" ht="29.25" customHeight="1">
      <c r="A1" s="307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09" t="s">
        <v>2</v>
      </c>
      <c r="O1" s="310"/>
      <c r="P1" s="39">
        <v>42064</v>
      </c>
    </row>
    <row r="2" spans="1:16" ht="17.25" customHeight="1">
      <c r="A2" s="298" t="s">
        <v>4</v>
      </c>
      <c r="B2" s="312" t="s">
        <v>6</v>
      </c>
      <c r="C2" s="312" t="s">
        <v>8</v>
      </c>
      <c r="D2" s="312" t="s">
        <v>11</v>
      </c>
      <c r="E2" s="312" t="s">
        <v>12</v>
      </c>
      <c r="F2" s="313" t="s">
        <v>13</v>
      </c>
      <c r="G2" s="311"/>
      <c r="H2" s="311"/>
      <c r="I2" s="311"/>
      <c r="J2" s="314" t="s">
        <v>20</v>
      </c>
      <c r="K2" s="311"/>
      <c r="L2" s="311"/>
      <c r="M2" s="311"/>
      <c r="N2" s="311"/>
      <c r="O2" s="311"/>
      <c r="P2" s="311"/>
    </row>
    <row r="3" spans="1:16" ht="16.5" customHeight="1">
      <c r="A3" s="311"/>
      <c r="B3" s="311"/>
      <c r="C3" s="311"/>
      <c r="D3" s="311"/>
      <c r="E3" s="311"/>
      <c r="F3" s="313" t="s">
        <v>21</v>
      </c>
      <c r="G3" s="311"/>
      <c r="H3" s="311"/>
      <c r="I3" s="311"/>
      <c r="J3" s="314" t="s">
        <v>16</v>
      </c>
      <c r="K3" s="311"/>
      <c r="L3" s="311"/>
      <c r="M3" s="314" t="s">
        <v>17</v>
      </c>
      <c r="N3" s="311"/>
      <c r="O3" s="311"/>
      <c r="P3" s="59" t="s">
        <v>18</v>
      </c>
    </row>
    <row r="4" spans="1:16">
      <c r="A4" s="311"/>
      <c r="B4" s="311"/>
      <c r="C4" s="311"/>
      <c r="D4" s="311"/>
      <c r="E4" s="311"/>
      <c r="F4" s="299" t="s">
        <v>26</v>
      </c>
      <c r="G4" s="301" t="s">
        <v>22</v>
      </c>
      <c r="H4" s="313" t="s">
        <v>28</v>
      </c>
      <c r="I4" s="313" t="s">
        <v>18</v>
      </c>
      <c r="J4" s="300" t="s">
        <v>33</v>
      </c>
      <c r="K4" s="314" t="s">
        <v>28</v>
      </c>
      <c r="L4" s="314" t="s">
        <v>18</v>
      </c>
      <c r="M4" s="300" t="s">
        <v>33</v>
      </c>
      <c r="N4" s="314" t="s">
        <v>28</v>
      </c>
      <c r="O4" s="314" t="s">
        <v>18</v>
      </c>
      <c r="P4" s="314" t="s">
        <v>28</v>
      </c>
    </row>
    <row r="5" spans="1:16" ht="22.5" customHeight="1">
      <c r="A5" s="311"/>
      <c r="B5" s="311"/>
      <c r="C5" s="311"/>
      <c r="D5" s="311"/>
      <c r="E5" s="311"/>
      <c r="F5" s="311"/>
      <c r="G5" s="315"/>
      <c r="H5" s="311"/>
      <c r="I5" s="311"/>
      <c r="J5" s="311"/>
      <c r="K5" s="311"/>
      <c r="L5" s="311"/>
      <c r="M5" s="311"/>
      <c r="N5" s="311"/>
      <c r="O5" s="311"/>
      <c r="P5" s="311"/>
    </row>
    <row r="6" spans="1:16" ht="63.75" customHeight="1">
      <c r="A6" s="5" t="s">
        <v>307</v>
      </c>
      <c r="B6" s="5" t="s">
        <v>112</v>
      </c>
      <c r="C6" s="5" t="s">
        <v>113</v>
      </c>
      <c r="D6" s="5" t="s">
        <v>114</v>
      </c>
      <c r="E6" s="48" t="s">
        <v>333</v>
      </c>
      <c r="F6" s="6" t="s">
        <v>335</v>
      </c>
      <c r="G6" s="73"/>
      <c r="H6" s="68"/>
      <c r="I6" s="68">
        <f t="shared" ref="I6:I16" si="0">G6*H6</f>
        <v>0</v>
      </c>
      <c r="J6" s="69">
        <v>3</v>
      </c>
      <c r="K6" s="70">
        <v>95.97</v>
      </c>
      <c r="L6" s="70">
        <f t="shared" ref="L6:L16" si="1">J6*K6</f>
        <v>287.90999999999997</v>
      </c>
      <c r="M6" s="74">
        <v>2</v>
      </c>
      <c r="N6" s="70">
        <v>28.78</v>
      </c>
      <c r="O6" s="70">
        <f t="shared" ref="O6:O16" si="2">M6*N6</f>
        <v>57.56</v>
      </c>
      <c r="P6" s="70">
        <f t="shared" ref="P6:P16" si="3">O6+L6+I6</f>
        <v>345.46999999999997</v>
      </c>
    </row>
    <row r="7" spans="1:16" ht="75">
      <c r="A7" s="3" t="s">
        <v>338</v>
      </c>
      <c r="B7" s="5" t="s">
        <v>339</v>
      </c>
      <c r="C7" s="5" t="s">
        <v>110</v>
      </c>
      <c r="D7" s="5" t="s">
        <v>340</v>
      </c>
      <c r="E7" s="48" t="s">
        <v>341</v>
      </c>
      <c r="F7" s="4" t="s">
        <v>342</v>
      </c>
      <c r="G7" s="38"/>
      <c r="H7" s="62"/>
      <c r="I7" s="63">
        <f t="shared" si="0"/>
        <v>0</v>
      </c>
      <c r="J7" s="57">
        <v>0</v>
      </c>
      <c r="K7" s="64">
        <v>0</v>
      </c>
      <c r="L7" s="64">
        <f t="shared" si="1"/>
        <v>0</v>
      </c>
      <c r="M7" s="61">
        <v>1</v>
      </c>
      <c r="N7" s="64">
        <v>17.52</v>
      </c>
      <c r="O7" s="64">
        <f t="shared" si="2"/>
        <v>17.52</v>
      </c>
      <c r="P7" s="60">
        <f t="shared" si="3"/>
        <v>17.52</v>
      </c>
    </row>
    <row r="8" spans="1:16" ht="75">
      <c r="A8" s="5" t="s">
        <v>343</v>
      </c>
      <c r="B8" s="5" t="s">
        <v>344</v>
      </c>
      <c r="C8" s="5" t="s">
        <v>110</v>
      </c>
      <c r="D8" s="5" t="s">
        <v>340</v>
      </c>
      <c r="E8" s="48" t="s">
        <v>341</v>
      </c>
      <c r="F8" s="4" t="s">
        <v>342</v>
      </c>
      <c r="G8" s="38"/>
      <c r="H8" s="62"/>
      <c r="I8" s="63">
        <f t="shared" si="0"/>
        <v>0</v>
      </c>
      <c r="J8" s="57">
        <v>0</v>
      </c>
      <c r="K8" s="64">
        <v>0</v>
      </c>
      <c r="L8" s="64">
        <f t="shared" si="1"/>
        <v>0</v>
      </c>
      <c r="M8" s="61">
        <v>1</v>
      </c>
      <c r="N8" s="64">
        <v>17.52</v>
      </c>
      <c r="O8" s="64">
        <f t="shared" si="2"/>
        <v>17.52</v>
      </c>
      <c r="P8" s="60">
        <f t="shared" si="3"/>
        <v>17.52</v>
      </c>
    </row>
    <row r="9" spans="1:16" ht="60">
      <c r="A9" s="3" t="s">
        <v>147</v>
      </c>
      <c r="B9" s="5" t="s">
        <v>148</v>
      </c>
      <c r="C9" s="5" t="s">
        <v>149</v>
      </c>
      <c r="D9" s="5" t="s">
        <v>350</v>
      </c>
      <c r="E9" s="48" t="s">
        <v>351</v>
      </c>
      <c r="F9" s="4" t="s">
        <v>352</v>
      </c>
      <c r="G9" s="38"/>
      <c r="H9" s="62"/>
      <c r="I9" s="63">
        <f t="shared" si="0"/>
        <v>0</v>
      </c>
      <c r="J9" s="57">
        <v>0</v>
      </c>
      <c r="K9" s="64">
        <v>0</v>
      </c>
      <c r="L9" s="64">
        <f t="shared" si="1"/>
        <v>0</v>
      </c>
      <c r="M9" s="61">
        <v>1</v>
      </c>
      <c r="N9" s="64">
        <v>17.52</v>
      </c>
      <c r="O9" s="64">
        <f t="shared" si="2"/>
        <v>17.52</v>
      </c>
      <c r="P9" s="60">
        <f t="shared" si="3"/>
        <v>17.52</v>
      </c>
    </row>
    <row r="10" spans="1:16" ht="45">
      <c r="A10" s="5" t="s">
        <v>302</v>
      </c>
      <c r="B10" s="56" t="s">
        <v>303</v>
      </c>
      <c r="C10" s="5" t="s">
        <v>304</v>
      </c>
      <c r="D10" s="5" t="s">
        <v>305</v>
      </c>
      <c r="E10" s="48" t="s">
        <v>319</v>
      </c>
      <c r="F10" s="4" t="s">
        <v>169</v>
      </c>
      <c r="G10" s="38"/>
      <c r="H10" s="62"/>
      <c r="I10" s="63">
        <f t="shared" si="0"/>
        <v>0</v>
      </c>
      <c r="J10" s="57">
        <v>0</v>
      </c>
      <c r="K10" s="64">
        <v>0</v>
      </c>
      <c r="L10" s="64">
        <f t="shared" si="1"/>
        <v>0</v>
      </c>
      <c r="M10" s="61">
        <v>1</v>
      </c>
      <c r="N10" s="64">
        <v>17.52</v>
      </c>
      <c r="O10" s="64">
        <f t="shared" si="2"/>
        <v>17.52</v>
      </c>
      <c r="P10" s="60">
        <f t="shared" si="3"/>
        <v>17.52</v>
      </c>
    </row>
    <row r="11" spans="1:16" ht="45">
      <c r="A11" s="3" t="s">
        <v>147</v>
      </c>
      <c r="B11" s="5" t="s">
        <v>148</v>
      </c>
      <c r="C11" s="5" t="s">
        <v>149</v>
      </c>
      <c r="D11" s="5" t="s">
        <v>350</v>
      </c>
      <c r="E11" s="48" t="s">
        <v>365</v>
      </c>
      <c r="F11" s="6" t="s">
        <v>366</v>
      </c>
      <c r="G11" s="65"/>
      <c r="H11" s="63"/>
      <c r="I11" s="63">
        <f t="shared" si="0"/>
        <v>0</v>
      </c>
      <c r="J11" s="57">
        <v>1</v>
      </c>
      <c r="K11" s="64">
        <v>54.01</v>
      </c>
      <c r="L11" s="64">
        <f t="shared" si="1"/>
        <v>54.01</v>
      </c>
      <c r="M11" s="66">
        <v>1</v>
      </c>
      <c r="N11" s="64">
        <v>17.52</v>
      </c>
      <c r="O11" s="64">
        <f t="shared" si="2"/>
        <v>17.52</v>
      </c>
      <c r="P11" s="64">
        <f t="shared" si="3"/>
        <v>71.53</v>
      </c>
    </row>
    <row r="12" spans="1:16" ht="45">
      <c r="A12" s="3" t="s">
        <v>147</v>
      </c>
      <c r="B12" s="5" t="s">
        <v>148</v>
      </c>
      <c r="C12" s="5" t="s">
        <v>149</v>
      </c>
      <c r="D12" s="5" t="s">
        <v>350</v>
      </c>
      <c r="E12" s="48" t="s">
        <v>365</v>
      </c>
      <c r="F12" s="6" t="s">
        <v>367</v>
      </c>
      <c r="G12" s="65"/>
      <c r="H12" s="63"/>
      <c r="I12" s="63">
        <f t="shared" si="0"/>
        <v>0</v>
      </c>
      <c r="J12" s="57">
        <v>1</v>
      </c>
      <c r="K12" s="64">
        <v>54.01</v>
      </c>
      <c r="L12" s="64">
        <f t="shared" si="1"/>
        <v>54.01</v>
      </c>
      <c r="M12" s="66">
        <v>1</v>
      </c>
      <c r="N12" s="64">
        <v>17.52</v>
      </c>
      <c r="O12" s="64">
        <f t="shared" si="2"/>
        <v>17.52</v>
      </c>
      <c r="P12" s="64">
        <f t="shared" si="3"/>
        <v>71.53</v>
      </c>
    </row>
    <row r="13" spans="1:16" ht="45">
      <c r="A13" s="3" t="s">
        <v>368</v>
      </c>
      <c r="B13" s="5" t="s">
        <v>205</v>
      </c>
      <c r="C13" s="5" t="s">
        <v>206</v>
      </c>
      <c r="D13" s="5" t="s">
        <v>369</v>
      </c>
      <c r="E13" s="5" t="s">
        <v>370</v>
      </c>
      <c r="F13" s="6" t="s">
        <v>371</v>
      </c>
      <c r="G13" s="65"/>
      <c r="H13" s="63"/>
      <c r="I13" s="63">
        <f t="shared" si="0"/>
        <v>0</v>
      </c>
      <c r="J13" s="57">
        <v>0</v>
      </c>
      <c r="K13" s="64">
        <v>0</v>
      </c>
      <c r="L13" s="64">
        <f t="shared" si="1"/>
        <v>0</v>
      </c>
      <c r="M13" s="66">
        <v>1</v>
      </c>
      <c r="N13" s="64">
        <v>17.52</v>
      </c>
      <c r="O13" s="64">
        <f t="shared" si="2"/>
        <v>17.52</v>
      </c>
      <c r="P13" s="64">
        <f t="shared" si="3"/>
        <v>17.52</v>
      </c>
    </row>
    <row r="14" spans="1:16" ht="45">
      <c r="A14" s="3" t="s">
        <v>368</v>
      </c>
      <c r="B14" s="5" t="s">
        <v>205</v>
      </c>
      <c r="C14" s="5" t="s">
        <v>206</v>
      </c>
      <c r="D14" s="5" t="s">
        <v>369</v>
      </c>
      <c r="E14" s="5" t="s">
        <v>370</v>
      </c>
      <c r="F14" s="6" t="s">
        <v>357</v>
      </c>
      <c r="G14" s="65"/>
      <c r="H14" s="63"/>
      <c r="I14" s="63">
        <f t="shared" si="0"/>
        <v>0</v>
      </c>
      <c r="J14" s="57">
        <v>0</v>
      </c>
      <c r="K14" s="64">
        <v>0</v>
      </c>
      <c r="L14" s="64">
        <f t="shared" si="1"/>
        <v>0</v>
      </c>
      <c r="M14" s="66">
        <v>1</v>
      </c>
      <c r="N14" s="64">
        <v>17.52</v>
      </c>
      <c r="O14" s="64">
        <f t="shared" si="2"/>
        <v>17.52</v>
      </c>
      <c r="P14" s="64">
        <f t="shared" si="3"/>
        <v>17.52</v>
      </c>
    </row>
    <row r="15" spans="1:16" ht="90">
      <c r="A15" s="3" t="s">
        <v>160</v>
      </c>
      <c r="B15" s="5" t="s">
        <v>161</v>
      </c>
      <c r="C15" s="5" t="s">
        <v>166</v>
      </c>
      <c r="D15" s="5" t="s">
        <v>157</v>
      </c>
      <c r="E15" s="5" t="s">
        <v>372</v>
      </c>
      <c r="F15" s="6" t="s">
        <v>169</v>
      </c>
      <c r="G15" s="65"/>
      <c r="H15" s="63"/>
      <c r="I15" s="63">
        <f t="shared" si="0"/>
        <v>0</v>
      </c>
      <c r="J15" s="57">
        <v>0</v>
      </c>
      <c r="K15" s="64">
        <v>0</v>
      </c>
      <c r="L15" s="64">
        <f t="shared" si="1"/>
        <v>0</v>
      </c>
      <c r="M15" s="66">
        <v>1</v>
      </c>
      <c r="N15" s="64">
        <v>17.52</v>
      </c>
      <c r="O15" s="64">
        <f t="shared" si="2"/>
        <v>17.52</v>
      </c>
      <c r="P15" s="64">
        <f t="shared" si="3"/>
        <v>17.52</v>
      </c>
    </row>
    <row r="16" spans="1:16" ht="75">
      <c r="A16" s="40" t="s">
        <v>99</v>
      </c>
      <c r="B16" s="40" t="s">
        <v>100</v>
      </c>
      <c r="C16" s="40" t="s">
        <v>101</v>
      </c>
      <c r="D16" s="40" t="s">
        <v>249</v>
      </c>
      <c r="E16" s="40" t="s">
        <v>373</v>
      </c>
      <c r="F16" s="7" t="s">
        <v>374</v>
      </c>
      <c r="G16" s="65"/>
      <c r="H16" s="63"/>
      <c r="I16" s="63">
        <f t="shared" si="0"/>
        <v>0</v>
      </c>
      <c r="J16" s="57">
        <v>10</v>
      </c>
      <c r="K16" s="64">
        <v>54.01</v>
      </c>
      <c r="L16" s="64">
        <f t="shared" si="1"/>
        <v>540.1</v>
      </c>
      <c r="M16" s="66">
        <v>1</v>
      </c>
      <c r="N16" s="64">
        <v>17.52</v>
      </c>
      <c r="O16" s="64">
        <f t="shared" si="2"/>
        <v>17.52</v>
      </c>
      <c r="P16" s="64">
        <f t="shared" si="3"/>
        <v>557.62</v>
      </c>
    </row>
  </sheetData>
  <mergeCells count="23">
    <mergeCell ref="O4:O5"/>
    <mergeCell ref="P4:P5"/>
    <mergeCell ref="J3:L3"/>
    <mergeCell ref="M3:O3"/>
    <mergeCell ref="K4:K5"/>
    <mergeCell ref="L4:L5"/>
    <mergeCell ref="M4:M5"/>
    <mergeCell ref="A1:M1"/>
    <mergeCell ref="N1:O1"/>
    <mergeCell ref="A2:A5"/>
    <mergeCell ref="B2:B5"/>
    <mergeCell ref="C2:C5"/>
    <mergeCell ref="D2:D5"/>
    <mergeCell ref="E2:E5"/>
    <mergeCell ref="F2:I2"/>
    <mergeCell ref="J2:P2"/>
    <mergeCell ref="F3:I3"/>
    <mergeCell ref="F4:F5"/>
    <mergeCell ref="G4:G5"/>
    <mergeCell ref="H4:H5"/>
    <mergeCell ref="I4:I5"/>
    <mergeCell ref="J4:J5"/>
    <mergeCell ref="N4:N5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238"/>
  <sheetViews>
    <sheetView showGridLines="0" topLeftCell="A46" zoomScale="54" zoomScaleNormal="54" workbookViewId="0">
      <selection activeCell="A69" sqref="A69"/>
    </sheetView>
  </sheetViews>
  <sheetFormatPr defaultColWidth="17.28515625" defaultRowHeight="15" customHeight="1"/>
  <cols>
    <col min="1" max="1" width="60.140625" bestFit="1" customWidth="1"/>
    <col min="2" max="2" width="20.140625" bestFit="1" customWidth="1"/>
    <col min="3" max="3" width="20" bestFit="1" customWidth="1"/>
    <col min="4" max="4" width="31.85546875" bestFit="1" customWidth="1"/>
    <col min="5" max="5" width="37" customWidth="1"/>
    <col min="6" max="6" width="13.140625" customWidth="1"/>
    <col min="7" max="7" width="11.28515625" customWidth="1"/>
    <col min="8" max="8" width="16.42578125" bestFit="1" customWidth="1"/>
    <col min="9" max="9" width="10.7109375" bestFit="1" customWidth="1"/>
    <col min="10" max="10" width="11.5703125" customWidth="1"/>
    <col min="11" max="11" width="15.5703125" bestFit="1" customWidth="1"/>
    <col min="12" max="12" width="12.85546875" customWidth="1"/>
    <col min="13" max="13" width="14.140625" bestFit="1" customWidth="1"/>
    <col min="14" max="14" width="15.140625" bestFit="1" customWidth="1"/>
    <col min="15" max="15" width="13.85546875" bestFit="1" customWidth="1"/>
    <col min="16" max="16" width="17.5703125" customWidth="1"/>
    <col min="17" max="17" width="14.85546875" customWidth="1"/>
    <col min="18" max="27" width="9.140625" customWidth="1"/>
  </cols>
  <sheetData>
    <row r="1" spans="1:27" ht="18" customHeight="1">
      <c r="A1" s="336" t="s">
        <v>0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3" t="s">
        <v>2</v>
      </c>
      <c r="P1" s="334"/>
      <c r="Q1" s="8">
        <v>42064</v>
      </c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1" customHeight="1">
      <c r="A2" s="330" t="s">
        <v>4</v>
      </c>
      <c r="B2" s="328" t="s">
        <v>6</v>
      </c>
      <c r="C2" s="328" t="s">
        <v>8</v>
      </c>
      <c r="D2" s="330" t="s">
        <v>9</v>
      </c>
      <c r="E2" s="328" t="s">
        <v>14</v>
      </c>
      <c r="F2" s="326" t="s">
        <v>15</v>
      </c>
      <c r="G2" s="327"/>
      <c r="H2" s="327"/>
      <c r="I2" s="327"/>
      <c r="J2" s="327"/>
      <c r="K2" s="332" t="s">
        <v>16</v>
      </c>
      <c r="L2" s="327"/>
      <c r="M2" s="327"/>
      <c r="N2" s="332" t="s">
        <v>17</v>
      </c>
      <c r="O2" s="327"/>
      <c r="P2" s="327"/>
      <c r="Q2" s="9" t="s">
        <v>18</v>
      </c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5" customHeight="1">
      <c r="A3" s="327"/>
      <c r="B3" s="327"/>
      <c r="C3" s="327"/>
      <c r="D3" s="327"/>
      <c r="E3" s="327"/>
      <c r="F3" s="337" t="s">
        <v>19</v>
      </c>
      <c r="G3" s="327"/>
      <c r="H3" s="337" t="s">
        <v>22</v>
      </c>
      <c r="I3" s="329" t="s">
        <v>28</v>
      </c>
      <c r="J3" s="329" t="s">
        <v>29</v>
      </c>
      <c r="K3" s="335" t="s">
        <v>30</v>
      </c>
      <c r="L3" s="331" t="s">
        <v>34</v>
      </c>
      <c r="M3" s="331" t="s">
        <v>36</v>
      </c>
      <c r="N3" s="335" t="s">
        <v>37</v>
      </c>
      <c r="O3" s="331" t="s">
        <v>38</v>
      </c>
      <c r="P3" s="331" t="s">
        <v>39</v>
      </c>
      <c r="Q3" s="331" t="s">
        <v>40</v>
      </c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>
      <c r="A4" s="327"/>
      <c r="B4" s="327"/>
      <c r="C4" s="327"/>
      <c r="D4" s="327"/>
      <c r="E4" s="327"/>
      <c r="F4" s="327"/>
      <c r="G4" s="327"/>
      <c r="H4" s="327"/>
      <c r="I4" s="327"/>
      <c r="J4" s="327"/>
      <c r="K4" s="327"/>
      <c r="L4" s="327"/>
      <c r="M4" s="327"/>
      <c r="N4" s="327"/>
      <c r="O4" s="327"/>
      <c r="P4" s="327"/>
      <c r="Q4" s="327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63" customHeight="1">
      <c r="A5" s="218" t="s">
        <v>46</v>
      </c>
      <c r="B5" s="11" t="s">
        <v>47</v>
      </c>
      <c r="C5" s="11" t="s">
        <v>48</v>
      </c>
      <c r="D5" s="11" t="s">
        <v>49</v>
      </c>
      <c r="E5" s="11" t="s">
        <v>50</v>
      </c>
      <c r="F5" s="305" t="s">
        <v>130</v>
      </c>
      <c r="G5" s="306"/>
      <c r="H5" s="29"/>
      <c r="I5" s="22"/>
      <c r="J5" s="22">
        <f t="shared" ref="J5:J20" si="0">H5*I5</f>
        <v>0</v>
      </c>
      <c r="K5" s="25">
        <v>8</v>
      </c>
      <c r="L5" s="17">
        <v>54.01</v>
      </c>
      <c r="M5" s="17">
        <f t="shared" ref="M5" si="1">L5*K5</f>
        <v>432.08</v>
      </c>
      <c r="N5" s="25">
        <v>4</v>
      </c>
      <c r="O5" s="17">
        <v>17.52</v>
      </c>
      <c r="P5" s="17">
        <f t="shared" ref="P5" si="2">O5*N5</f>
        <v>70.08</v>
      </c>
      <c r="Q5" s="17">
        <f>P5+M5+J5</f>
        <v>502.15999999999997</v>
      </c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63.75" customHeight="1">
      <c r="A6" s="218" t="s">
        <v>51</v>
      </c>
      <c r="B6" s="11" t="s">
        <v>131</v>
      </c>
      <c r="C6" s="11" t="s">
        <v>52</v>
      </c>
      <c r="D6" s="11" t="s">
        <v>49</v>
      </c>
      <c r="E6" s="11" t="s">
        <v>50</v>
      </c>
      <c r="F6" s="305" t="s">
        <v>132</v>
      </c>
      <c r="G6" s="306"/>
      <c r="H6" s="29"/>
      <c r="I6" s="22"/>
      <c r="J6" s="22">
        <f t="shared" si="0"/>
        <v>0</v>
      </c>
      <c r="K6" s="25">
        <v>7</v>
      </c>
      <c r="L6" s="17">
        <v>54.01</v>
      </c>
      <c r="M6" s="17">
        <f>L6*K6</f>
        <v>378.07</v>
      </c>
      <c r="N6" s="25">
        <v>3</v>
      </c>
      <c r="O6" s="17">
        <v>17.52</v>
      </c>
      <c r="P6" s="17">
        <f>O6*N6</f>
        <v>52.56</v>
      </c>
      <c r="Q6" s="17">
        <f>P6+M6+J6</f>
        <v>430.63</v>
      </c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20.75" customHeight="1">
      <c r="A7" s="217" t="s">
        <v>53</v>
      </c>
      <c r="B7" s="10" t="s">
        <v>54</v>
      </c>
      <c r="C7" s="10" t="s">
        <v>55</v>
      </c>
      <c r="D7" s="10" t="s">
        <v>49</v>
      </c>
      <c r="E7" s="11" t="s">
        <v>50</v>
      </c>
      <c r="F7" s="325" t="s">
        <v>133</v>
      </c>
      <c r="G7" s="325"/>
      <c r="H7" s="30"/>
      <c r="I7" s="23"/>
      <c r="J7" s="23">
        <f t="shared" si="0"/>
        <v>0</v>
      </c>
      <c r="K7" s="18">
        <v>8</v>
      </c>
      <c r="L7" s="19">
        <v>54.01</v>
      </c>
      <c r="M7" s="17">
        <f>L7*K7</f>
        <v>432.08</v>
      </c>
      <c r="N7" s="20">
        <v>6</v>
      </c>
      <c r="O7" s="19">
        <v>17.52</v>
      </c>
      <c r="P7" s="19">
        <f>N7*O7</f>
        <v>105.12</v>
      </c>
      <c r="Q7" s="19">
        <f>P7+M7+J7</f>
        <v>537.20000000000005</v>
      </c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45">
      <c r="A8" s="217" t="s">
        <v>59</v>
      </c>
      <c r="B8" s="10" t="s">
        <v>60</v>
      </c>
      <c r="C8" s="10" t="s">
        <v>61</v>
      </c>
      <c r="D8" s="11" t="s">
        <v>62</v>
      </c>
      <c r="E8" s="11" t="s">
        <v>50</v>
      </c>
      <c r="F8" s="324" t="s">
        <v>145</v>
      </c>
      <c r="G8" s="324"/>
      <c r="H8" s="30"/>
      <c r="I8" s="23"/>
      <c r="J8" s="23">
        <f t="shared" si="0"/>
        <v>0</v>
      </c>
      <c r="K8" s="20">
        <v>1</v>
      </c>
      <c r="L8" s="19">
        <v>54.01</v>
      </c>
      <c r="M8" s="19">
        <f t="shared" ref="M8:M12" si="3">L8*K8</f>
        <v>54.01</v>
      </c>
      <c r="N8" s="20">
        <v>1</v>
      </c>
      <c r="O8" s="19">
        <v>17.52</v>
      </c>
      <c r="P8" s="19">
        <f t="shared" ref="P8:P11" si="4">O8*N8</f>
        <v>17.52</v>
      </c>
      <c r="Q8" s="19">
        <f t="shared" ref="Q8:Q14" si="5">J8+M8+P8</f>
        <v>71.53</v>
      </c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45">
      <c r="A9" s="218" t="s">
        <v>63</v>
      </c>
      <c r="B9" s="11" t="s">
        <v>64</v>
      </c>
      <c r="C9" s="11" t="s">
        <v>65</v>
      </c>
      <c r="D9" s="11" t="s">
        <v>66</v>
      </c>
      <c r="E9" s="11" t="s">
        <v>50</v>
      </c>
      <c r="F9" s="305" t="s">
        <v>129</v>
      </c>
      <c r="G9" s="306"/>
      <c r="H9" s="29"/>
      <c r="I9" s="22"/>
      <c r="J9" s="22">
        <f t="shared" si="0"/>
        <v>0</v>
      </c>
      <c r="K9" s="25">
        <v>3</v>
      </c>
      <c r="L9" s="17">
        <v>54.01</v>
      </c>
      <c r="M9" s="17">
        <f t="shared" si="3"/>
        <v>162.03</v>
      </c>
      <c r="N9" s="25">
        <v>1</v>
      </c>
      <c r="O9" s="17">
        <v>17.52</v>
      </c>
      <c r="P9" s="17">
        <f t="shared" si="4"/>
        <v>17.52</v>
      </c>
      <c r="Q9" s="19">
        <f t="shared" si="5"/>
        <v>179.55</v>
      </c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51.75" customHeight="1">
      <c r="A10" s="217" t="s">
        <v>67</v>
      </c>
      <c r="B10" s="10" t="s">
        <v>68</v>
      </c>
      <c r="C10" s="10" t="s">
        <v>69</v>
      </c>
      <c r="D10" s="11" t="s">
        <v>70</v>
      </c>
      <c r="E10" s="11" t="s">
        <v>71</v>
      </c>
      <c r="F10" s="322" t="s">
        <v>143</v>
      </c>
      <c r="G10" s="323"/>
      <c r="H10" s="30"/>
      <c r="I10" s="23"/>
      <c r="J10" s="23">
        <f t="shared" si="0"/>
        <v>0</v>
      </c>
      <c r="K10" s="20">
        <v>4</v>
      </c>
      <c r="L10" s="19">
        <v>54.01</v>
      </c>
      <c r="M10" s="19">
        <f t="shared" si="3"/>
        <v>216.04</v>
      </c>
      <c r="N10" s="20">
        <v>1</v>
      </c>
      <c r="O10" s="19">
        <v>17.52</v>
      </c>
      <c r="P10" s="19">
        <f t="shared" si="4"/>
        <v>17.52</v>
      </c>
      <c r="Q10" s="19">
        <f t="shared" si="5"/>
        <v>233.56</v>
      </c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75">
      <c r="A11" s="217" t="s">
        <v>72</v>
      </c>
      <c r="B11" s="10" t="s">
        <v>73</v>
      </c>
      <c r="C11" s="10" t="s">
        <v>74</v>
      </c>
      <c r="D11" s="11" t="s">
        <v>70</v>
      </c>
      <c r="E11" s="11" t="s">
        <v>71</v>
      </c>
      <c r="F11" s="322" t="s">
        <v>144</v>
      </c>
      <c r="G11" s="323"/>
      <c r="H11" s="30"/>
      <c r="I11" s="23"/>
      <c r="J11" s="23">
        <f t="shared" si="0"/>
        <v>0</v>
      </c>
      <c r="K11" s="20">
        <v>5</v>
      </c>
      <c r="L11" s="19">
        <v>54.01</v>
      </c>
      <c r="M11" s="19">
        <f t="shared" si="3"/>
        <v>270.05</v>
      </c>
      <c r="N11" s="20">
        <v>1</v>
      </c>
      <c r="O11" s="19">
        <v>17.52</v>
      </c>
      <c r="P11" s="19">
        <f t="shared" si="4"/>
        <v>17.52</v>
      </c>
      <c r="Q11" s="19">
        <f t="shared" si="5"/>
        <v>287.57</v>
      </c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45">
      <c r="A12" s="217" t="s">
        <v>75</v>
      </c>
      <c r="B12" s="10" t="s">
        <v>76</v>
      </c>
      <c r="C12" s="10" t="s">
        <v>110</v>
      </c>
      <c r="D12" s="10" t="s">
        <v>77</v>
      </c>
      <c r="E12" s="11" t="s">
        <v>78</v>
      </c>
      <c r="F12" s="324" t="s">
        <v>134</v>
      </c>
      <c r="G12" s="324"/>
      <c r="H12" s="30"/>
      <c r="I12" s="23"/>
      <c r="J12" s="23">
        <f t="shared" si="0"/>
        <v>0</v>
      </c>
      <c r="K12" s="20">
        <v>1</v>
      </c>
      <c r="L12" s="19">
        <v>54.01</v>
      </c>
      <c r="M12" s="19">
        <f t="shared" si="3"/>
        <v>54.01</v>
      </c>
      <c r="N12" s="20">
        <v>1</v>
      </c>
      <c r="O12" s="19">
        <v>17.52</v>
      </c>
      <c r="P12" s="19">
        <f>O12*N12</f>
        <v>17.52</v>
      </c>
      <c r="Q12" s="19">
        <f t="shared" si="5"/>
        <v>71.53</v>
      </c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45">
      <c r="A13" s="217" t="s">
        <v>79</v>
      </c>
      <c r="B13" s="10" t="s">
        <v>80</v>
      </c>
      <c r="C13" s="10" t="s">
        <v>81</v>
      </c>
      <c r="D13" s="10" t="s">
        <v>82</v>
      </c>
      <c r="E13" s="11" t="s">
        <v>78</v>
      </c>
      <c r="F13" s="324" t="s">
        <v>134</v>
      </c>
      <c r="G13" s="324"/>
      <c r="H13" s="31"/>
      <c r="I13" s="24"/>
      <c r="J13" s="24">
        <f t="shared" si="0"/>
        <v>0</v>
      </c>
      <c r="K13" s="26">
        <v>1</v>
      </c>
      <c r="L13" s="19">
        <v>54.01</v>
      </c>
      <c r="M13" s="21">
        <f t="shared" ref="M13:M19" si="6">K13*L13</f>
        <v>54.01</v>
      </c>
      <c r="N13" s="26">
        <v>1</v>
      </c>
      <c r="O13" s="19">
        <v>17.52</v>
      </c>
      <c r="P13" s="21">
        <f t="shared" ref="P13:P19" si="7">N13*O13</f>
        <v>17.52</v>
      </c>
      <c r="Q13" s="21">
        <f t="shared" si="5"/>
        <v>71.53</v>
      </c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30">
      <c r="A14" s="217" t="s">
        <v>79</v>
      </c>
      <c r="B14" s="16" t="s">
        <v>135</v>
      </c>
      <c r="C14" s="10" t="s">
        <v>84</v>
      </c>
      <c r="D14" s="11" t="s">
        <v>70</v>
      </c>
      <c r="E14" s="11" t="s">
        <v>85</v>
      </c>
      <c r="F14" s="305" t="s">
        <v>137</v>
      </c>
      <c r="G14" s="306"/>
      <c r="H14" s="31"/>
      <c r="I14" s="24"/>
      <c r="J14" s="24">
        <f t="shared" si="0"/>
        <v>0</v>
      </c>
      <c r="K14" s="26">
        <v>0</v>
      </c>
      <c r="L14" s="21">
        <v>0</v>
      </c>
      <c r="M14" s="21">
        <f t="shared" si="6"/>
        <v>0</v>
      </c>
      <c r="N14" s="26">
        <v>1</v>
      </c>
      <c r="O14" s="21">
        <v>17.52</v>
      </c>
      <c r="P14" s="21">
        <f t="shared" si="7"/>
        <v>17.52</v>
      </c>
      <c r="Q14" s="21">
        <f t="shared" si="5"/>
        <v>17.52</v>
      </c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30">
      <c r="A15" s="217" t="s">
        <v>83</v>
      </c>
      <c r="B15" s="16" t="s">
        <v>136</v>
      </c>
      <c r="C15" s="10" t="s">
        <v>84</v>
      </c>
      <c r="D15" s="11" t="s">
        <v>70</v>
      </c>
      <c r="E15" s="11" t="s">
        <v>86</v>
      </c>
      <c r="F15" s="316" t="s">
        <v>138</v>
      </c>
      <c r="G15" s="317"/>
      <c r="H15" s="31"/>
      <c r="I15" s="24"/>
      <c r="J15" s="24">
        <f t="shared" si="0"/>
        <v>0</v>
      </c>
      <c r="K15" s="26">
        <v>1</v>
      </c>
      <c r="L15" s="21">
        <v>54.01</v>
      </c>
      <c r="M15" s="21">
        <f t="shared" si="6"/>
        <v>54.01</v>
      </c>
      <c r="N15" s="26">
        <v>1</v>
      </c>
      <c r="O15" s="21">
        <v>17.52</v>
      </c>
      <c r="P15" s="21">
        <f t="shared" si="7"/>
        <v>17.52</v>
      </c>
      <c r="Q15" s="21">
        <f t="shared" ref="Q15:Q20" si="8">P15+M15+J15</f>
        <v>71.53</v>
      </c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30">
      <c r="A16" s="217" t="s">
        <v>83</v>
      </c>
      <c r="B16" s="16" t="s">
        <v>135</v>
      </c>
      <c r="C16" s="10" t="s">
        <v>84</v>
      </c>
      <c r="D16" s="11" t="s">
        <v>70</v>
      </c>
      <c r="E16" s="11" t="s">
        <v>86</v>
      </c>
      <c r="F16" s="305" t="s">
        <v>139</v>
      </c>
      <c r="G16" s="306"/>
      <c r="H16" s="31"/>
      <c r="I16" s="24"/>
      <c r="J16" s="24">
        <f t="shared" si="0"/>
        <v>0</v>
      </c>
      <c r="K16" s="26">
        <v>3</v>
      </c>
      <c r="L16" s="21">
        <v>54.01</v>
      </c>
      <c r="M16" s="21">
        <f t="shared" si="6"/>
        <v>162.03</v>
      </c>
      <c r="N16" s="26">
        <v>1</v>
      </c>
      <c r="O16" s="21">
        <v>17.52</v>
      </c>
      <c r="P16" s="21">
        <f t="shared" si="7"/>
        <v>17.52</v>
      </c>
      <c r="Q16" s="21">
        <f t="shared" si="8"/>
        <v>179.55</v>
      </c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30">
      <c r="A17" s="217" t="s">
        <v>87</v>
      </c>
      <c r="B17" s="10" t="s">
        <v>88</v>
      </c>
      <c r="C17" s="13" t="s">
        <v>94</v>
      </c>
      <c r="D17" s="11" t="s">
        <v>89</v>
      </c>
      <c r="E17" s="11" t="s">
        <v>90</v>
      </c>
      <c r="F17" s="305" t="s">
        <v>146</v>
      </c>
      <c r="G17" s="306"/>
      <c r="H17" s="31"/>
      <c r="I17" s="24"/>
      <c r="J17" s="24">
        <f t="shared" si="0"/>
        <v>0</v>
      </c>
      <c r="K17" s="26">
        <v>3</v>
      </c>
      <c r="L17" s="21">
        <v>54.01</v>
      </c>
      <c r="M17" s="21">
        <f t="shared" si="6"/>
        <v>162.03</v>
      </c>
      <c r="N17" s="26">
        <v>1</v>
      </c>
      <c r="O17" s="21">
        <v>17.52</v>
      </c>
      <c r="P17" s="21">
        <f t="shared" si="7"/>
        <v>17.52</v>
      </c>
      <c r="Q17" s="21">
        <f t="shared" si="8"/>
        <v>179.55</v>
      </c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>
      <c r="A18" s="217" t="s">
        <v>91</v>
      </c>
      <c r="B18" s="10" t="s">
        <v>92</v>
      </c>
      <c r="C18" s="10" t="s">
        <v>93</v>
      </c>
      <c r="D18" s="10" t="s">
        <v>82</v>
      </c>
      <c r="E18" s="11" t="s">
        <v>95</v>
      </c>
      <c r="F18" s="316" t="s">
        <v>142</v>
      </c>
      <c r="G18" s="317"/>
      <c r="H18" s="31"/>
      <c r="I18" s="24"/>
      <c r="J18" s="24">
        <f t="shared" si="0"/>
        <v>0</v>
      </c>
      <c r="K18" s="26">
        <v>0</v>
      </c>
      <c r="L18" s="21">
        <v>0</v>
      </c>
      <c r="M18" s="21">
        <f t="shared" si="6"/>
        <v>0</v>
      </c>
      <c r="N18" s="26">
        <v>1</v>
      </c>
      <c r="O18" s="21">
        <v>17.52</v>
      </c>
      <c r="P18" s="21">
        <f t="shared" si="7"/>
        <v>17.52</v>
      </c>
      <c r="Q18" s="21">
        <f t="shared" si="8"/>
        <v>17.52</v>
      </c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>
      <c r="A19" s="217" t="s">
        <v>96</v>
      </c>
      <c r="B19" s="10" t="s">
        <v>97</v>
      </c>
      <c r="C19" s="14" t="s">
        <v>140</v>
      </c>
      <c r="D19" s="10" t="s">
        <v>98</v>
      </c>
      <c r="E19" s="11" t="s">
        <v>95</v>
      </c>
      <c r="F19" s="305" t="s">
        <v>141</v>
      </c>
      <c r="G19" s="306"/>
      <c r="H19" s="31"/>
      <c r="I19" s="24"/>
      <c r="J19" s="24">
        <f t="shared" si="0"/>
        <v>0</v>
      </c>
      <c r="K19" s="26">
        <v>0</v>
      </c>
      <c r="L19" s="21">
        <v>0</v>
      </c>
      <c r="M19" s="21">
        <f t="shared" si="6"/>
        <v>0</v>
      </c>
      <c r="N19" s="26">
        <v>1</v>
      </c>
      <c r="O19" s="21">
        <v>17.52</v>
      </c>
      <c r="P19" s="21">
        <f t="shared" si="7"/>
        <v>17.52</v>
      </c>
      <c r="Q19" s="21">
        <f t="shared" si="8"/>
        <v>17.52</v>
      </c>
    </row>
    <row r="20" spans="1:27" ht="32.25" customHeight="1">
      <c r="A20" s="217" t="s">
        <v>99</v>
      </c>
      <c r="B20" s="10" t="s">
        <v>100</v>
      </c>
      <c r="C20" s="10" t="s">
        <v>101</v>
      </c>
      <c r="D20" s="11" t="s">
        <v>102</v>
      </c>
      <c r="E20" s="11" t="s">
        <v>103</v>
      </c>
      <c r="F20" s="305" t="s">
        <v>203</v>
      </c>
      <c r="G20" s="306"/>
      <c r="H20" s="31"/>
      <c r="I20" s="24"/>
      <c r="J20" s="24">
        <f t="shared" si="0"/>
        <v>0</v>
      </c>
      <c r="K20" s="26">
        <v>3</v>
      </c>
      <c r="L20" s="21">
        <v>54.01</v>
      </c>
      <c r="M20" s="21">
        <f>K20*L20</f>
        <v>162.03</v>
      </c>
      <c r="N20" s="26">
        <v>1</v>
      </c>
      <c r="O20" s="21">
        <v>17.52</v>
      </c>
      <c r="P20" s="21">
        <f>N20*O20</f>
        <v>17.52</v>
      </c>
      <c r="Q20" s="21">
        <f t="shared" si="8"/>
        <v>179.55</v>
      </c>
    </row>
    <row r="21" spans="1:27" ht="30">
      <c r="A21" s="217" t="s">
        <v>104</v>
      </c>
      <c r="B21" s="15" t="s">
        <v>105</v>
      </c>
      <c r="C21" s="10" t="s">
        <v>106</v>
      </c>
      <c r="D21" s="15" t="s">
        <v>108</v>
      </c>
      <c r="E21" s="12" t="s">
        <v>107</v>
      </c>
      <c r="F21" s="305" t="s">
        <v>109</v>
      </c>
      <c r="G21" s="306"/>
      <c r="H21" s="31"/>
      <c r="I21" s="24"/>
      <c r="J21" s="24">
        <f t="shared" ref="J21:J35" si="9">I21*H21</f>
        <v>0</v>
      </c>
      <c r="K21" s="26">
        <v>3</v>
      </c>
      <c r="L21" s="21">
        <v>95.97</v>
      </c>
      <c r="M21" s="21">
        <f>K21*L21</f>
        <v>287.90999999999997</v>
      </c>
      <c r="N21" s="26">
        <v>1</v>
      </c>
      <c r="O21" s="21">
        <v>28.78</v>
      </c>
      <c r="P21" s="21">
        <f t="shared" ref="P21:P30" si="10">O21*N21</f>
        <v>28.78</v>
      </c>
      <c r="Q21" s="21">
        <f>J21+M21+P21</f>
        <v>316.68999999999994</v>
      </c>
    </row>
    <row r="22" spans="1:27" ht="30">
      <c r="A22" s="218" t="s">
        <v>111</v>
      </c>
      <c r="B22" s="11" t="s">
        <v>112</v>
      </c>
      <c r="C22" s="11" t="s">
        <v>113</v>
      </c>
      <c r="D22" s="11" t="s">
        <v>114</v>
      </c>
      <c r="E22" s="11" t="s">
        <v>115</v>
      </c>
      <c r="F22" s="305" t="s">
        <v>116</v>
      </c>
      <c r="G22" s="306"/>
      <c r="H22" s="29"/>
      <c r="I22" s="22"/>
      <c r="J22" s="22">
        <f t="shared" si="9"/>
        <v>0</v>
      </c>
      <c r="K22" s="25">
        <v>1</v>
      </c>
      <c r="L22" s="17">
        <v>95.97</v>
      </c>
      <c r="M22" s="17">
        <f t="shared" ref="M22:M25" si="11">L22*K22</f>
        <v>95.97</v>
      </c>
      <c r="N22" s="25">
        <v>1</v>
      </c>
      <c r="O22" s="17">
        <v>28.78</v>
      </c>
      <c r="P22" s="17">
        <f t="shared" si="10"/>
        <v>28.78</v>
      </c>
      <c r="Q22" s="17">
        <f>J22+M22+P22</f>
        <v>124.75</v>
      </c>
    </row>
    <row r="23" spans="1:27" ht="45.75" customHeight="1">
      <c r="A23" s="218" t="s">
        <v>104</v>
      </c>
      <c r="B23" s="11" t="s">
        <v>105</v>
      </c>
      <c r="C23" s="11" t="s">
        <v>117</v>
      </c>
      <c r="D23" s="11" t="s">
        <v>108</v>
      </c>
      <c r="E23" s="11" t="s">
        <v>118</v>
      </c>
      <c r="F23" s="305" t="s">
        <v>119</v>
      </c>
      <c r="G23" s="306"/>
      <c r="H23" s="29"/>
      <c r="I23" s="22"/>
      <c r="J23" s="22">
        <f t="shared" si="9"/>
        <v>0</v>
      </c>
      <c r="K23" s="25">
        <v>1</v>
      </c>
      <c r="L23" s="17">
        <v>95.97</v>
      </c>
      <c r="M23" s="17">
        <f t="shared" si="11"/>
        <v>95.97</v>
      </c>
      <c r="N23" s="25">
        <v>1</v>
      </c>
      <c r="O23" s="17">
        <v>28.78</v>
      </c>
      <c r="P23" s="17">
        <f t="shared" si="10"/>
        <v>28.78</v>
      </c>
      <c r="Q23" s="17">
        <f>J23+M23+P23</f>
        <v>124.75</v>
      </c>
    </row>
    <row r="24" spans="1:27" ht="45">
      <c r="A24" s="218" t="s">
        <v>87</v>
      </c>
      <c r="B24" s="11" t="s">
        <v>88</v>
      </c>
      <c r="C24" s="11" t="s">
        <v>94</v>
      </c>
      <c r="D24" s="11" t="s">
        <v>89</v>
      </c>
      <c r="E24" s="11" t="s">
        <v>120</v>
      </c>
      <c r="F24" s="305" t="s">
        <v>121</v>
      </c>
      <c r="G24" s="306"/>
      <c r="H24" s="29"/>
      <c r="I24" s="22"/>
      <c r="J24" s="22">
        <f t="shared" si="9"/>
        <v>0</v>
      </c>
      <c r="K24" s="25">
        <v>9</v>
      </c>
      <c r="L24" s="17">
        <v>54.01</v>
      </c>
      <c r="M24" s="17">
        <f t="shared" si="11"/>
        <v>486.09</v>
      </c>
      <c r="N24" s="25">
        <v>1</v>
      </c>
      <c r="O24" s="17">
        <v>17.52</v>
      </c>
      <c r="P24" s="17">
        <f t="shared" si="10"/>
        <v>17.52</v>
      </c>
      <c r="Q24" s="17">
        <f t="shared" ref="Q24:Q38" si="12">P24+M24+J24</f>
        <v>503.60999999999996</v>
      </c>
    </row>
    <row r="25" spans="1:27">
      <c r="A25" s="218" t="s">
        <v>75</v>
      </c>
      <c r="B25" s="11" t="s">
        <v>76</v>
      </c>
      <c r="C25" s="11" t="s">
        <v>110</v>
      </c>
      <c r="D25" s="10" t="s">
        <v>82</v>
      </c>
      <c r="E25" s="11" t="s">
        <v>122</v>
      </c>
      <c r="F25" s="305" t="s">
        <v>123</v>
      </c>
      <c r="G25" s="306"/>
      <c r="H25" s="29"/>
      <c r="I25" s="22"/>
      <c r="J25" s="22">
        <f t="shared" si="9"/>
        <v>0</v>
      </c>
      <c r="K25" s="25">
        <v>0</v>
      </c>
      <c r="L25" s="17">
        <v>0</v>
      </c>
      <c r="M25" s="17">
        <f t="shared" si="11"/>
        <v>0</v>
      </c>
      <c r="N25" s="25">
        <v>1</v>
      </c>
      <c r="O25" s="17">
        <v>17.52</v>
      </c>
      <c r="P25" s="17">
        <f t="shared" si="10"/>
        <v>17.52</v>
      </c>
      <c r="Q25" s="17">
        <f t="shared" si="12"/>
        <v>17.52</v>
      </c>
    </row>
    <row r="26" spans="1:27" ht="30">
      <c r="A26" s="218" t="s">
        <v>124</v>
      </c>
      <c r="B26" s="11" t="s">
        <v>125</v>
      </c>
      <c r="C26" s="11" t="s">
        <v>128</v>
      </c>
      <c r="D26" s="11" t="s">
        <v>126</v>
      </c>
      <c r="E26" s="12" t="s">
        <v>107</v>
      </c>
      <c r="F26" s="305" t="s">
        <v>127</v>
      </c>
      <c r="G26" s="306"/>
      <c r="H26" s="29"/>
      <c r="I26" s="22"/>
      <c r="J26" s="22">
        <f t="shared" si="9"/>
        <v>0</v>
      </c>
      <c r="K26" s="25">
        <v>3</v>
      </c>
      <c r="L26" s="17">
        <v>54.01</v>
      </c>
      <c r="M26" s="17">
        <f>L26*K26</f>
        <v>162.03</v>
      </c>
      <c r="N26" s="25">
        <v>1</v>
      </c>
      <c r="O26" s="17">
        <v>17.52</v>
      </c>
      <c r="P26" s="17">
        <f t="shared" si="10"/>
        <v>17.52</v>
      </c>
      <c r="Q26" s="17">
        <f t="shared" si="12"/>
        <v>179.55</v>
      </c>
    </row>
    <row r="27" spans="1:27" ht="32.25" customHeight="1">
      <c r="A27" s="218" t="s">
        <v>147</v>
      </c>
      <c r="B27" s="11" t="s">
        <v>148</v>
      </c>
      <c r="C27" s="11" t="s">
        <v>149</v>
      </c>
      <c r="D27" s="11" t="s">
        <v>150</v>
      </c>
      <c r="E27" s="11" t="s">
        <v>151</v>
      </c>
      <c r="F27" s="305" t="s">
        <v>138</v>
      </c>
      <c r="G27" s="306"/>
      <c r="H27" s="29"/>
      <c r="I27" s="22"/>
      <c r="J27" s="22">
        <f t="shared" si="9"/>
        <v>0</v>
      </c>
      <c r="K27" s="25">
        <v>1</v>
      </c>
      <c r="L27" s="17">
        <v>54.01</v>
      </c>
      <c r="M27" s="17">
        <f t="shared" ref="M27:M38" si="13">K27*L27</f>
        <v>54.01</v>
      </c>
      <c r="N27" s="25">
        <v>1</v>
      </c>
      <c r="O27" s="17">
        <v>17.54</v>
      </c>
      <c r="P27" s="17">
        <f t="shared" si="10"/>
        <v>17.54</v>
      </c>
      <c r="Q27" s="17">
        <f t="shared" si="12"/>
        <v>71.55</v>
      </c>
    </row>
    <row r="28" spans="1:27" ht="75">
      <c r="A28" s="218" t="s">
        <v>99</v>
      </c>
      <c r="B28" s="11" t="s">
        <v>100</v>
      </c>
      <c r="C28" s="11" t="s">
        <v>101</v>
      </c>
      <c r="D28" s="11" t="s">
        <v>102</v>
      </c>
      <c r="E28" s="11" t="s">
        <v>152</v>
      </c>
      <c r="F28" s="305" t="s">
        <v>153</v>
      </c>
      <c r="G28" s="306"/>
      <c r="H28" s="29"/>
      <c r="I28" s="22"/>
      <c r="J28" s="22">
        <f t="shared" si="9"/>
        <v>0</v>
      </c>
      <c r="K28" s="25">
        <v>1</v>
      </c>
      <c r="L28" s="17">
        <v>54.01</v>
      </c>
      <c r="M28" s="17">
        <f t="shared" si="13"/>
        <v>54.01</v>
      </c>
      <c r="N28" s="25">
        <v>1</v>
      </c>
      <c r="O28" s="17">
        <v>17.52</v>
      </c>
      <c r="P28" s="17">
        <f t="shared" si="10"/>
        <v>17.52</v>
      </c>
      <c r="Q28" s="17">
        <f t="shared" si="12"/>
        <v>71.53</v>
      </c>
    </row>
    <row r="29" spans="1:27" ht="75">
      <c r="A29" s="218" t="s">
        <v>154</v>
      </c>
      <c r="B29" s="11" t="s">
        <v>155</v>
      </c>
      <c r="C29" s="11" t="s">
        <v>156</v>
      </c>
      <c r="D29" s="11" t="s">
        <v>157</v>
      </c>
      <c r="E29" s="11" t="s">
        <v>158</v>
      </c>
      <c r="F29" s="305" t="s">
        <v>159</v>
      </c>
      <c r="G29" s="306"/>
      <c r="H29" s="29"/>
      <c r="I29" s="22"/>
      <c r="J29" s="22">
        <f t="shared" si="9"/>
        <v>0</v>
      </c>
      <c r="K29" s="25">
        <v>5</v>
      </c>
      <c r="L29" s="17">
        <v>54.01</v>
      </c>
      <c r="M29" s="17">
        <f t="shared" si="13"/>
        <v>270.05</v>
      </c>
      <c r="N29" s="25">
        <v>3</v>
      </c>
      <c r="O29" s="17">
        <v>17.52</v>
      </c>
      <c r="P29" s="17">
        <f t="shared" si="10"/>
        <v>52.56</v>
      </c>
      <c r="Q29" s="17">
        <f t="shared" si="12"/>
        <v>322.61</v>
      </c>
    </row>
    <row r="30" spans="1:27" ht="60" customHeight="1">
      <c r="A30" s="218" t="s">
        <v>160</v>
      </c>
      <c r="B30" s="11" t="s">
        <v>161</v>
      </c>
      <c r="C30" s="11" t="s">
        <v>162</v>
      </c>
      <c r="D30" s="11" t="s">
        <v>157</v>
      </c>
      <c r="E30" s="11" t="s">
        <v>163</v>
      </c>
      <c r="F30" s="305" t="s">
        <v>164</v>
      </c>
      <c r="G30" s="306"/>
      <c r="H30" s="29"/>
      <c r="I30" s="22"/>
      <c r="J30" s="22">
        <f t="shared" si="9"/>
        <v>0</v>
      </c>
      <c r="K30" s="25">
        <v>0</v>
      </c>
      <c r="L30" s="17">
        <v>0</v>
      </c>
      <c r="M30" s="17">
        <f t="shared" si="13"/>
        <v>0</v>
      </c>
      <c r="N30" s="25">
        <v>1</v>
      </c>
      <c r="O30" s="17">
        <v>17.52</v>
      </c>
      <c r="P30" s="17">
        <f t="shared" si="10"/>
        <v>17.52</v>
      </c>
      <c r="Q30" s="17">
        <f t="shared" si="12"/>
        <v>17.52</v>
      </c>
    </row>
    <row r="31" spans="1:27" ht="63.75" customHeight="1">
      <c r="A31" s="218" t="s">
        <v>160</v>
      </c>
      <c r="B31" s="11" t="s">
        <v>161</v>
      </c>
      <c r="C31" s="11" t="s">
        <v>166</v>
      </c>
      <c r="D31" s="11" t="s">
        <v>157</v>
      </c>
      <c r="E31" s="11" t="s">
        <v>165</v>
      </c>
      <c r="F31" s="305" t="s">
        <v>167</v>
      </c>
      <c r="G31" s="306"/>
      <c r="H31" s="29"/>
      <c r="I31" s="22"/>
      <c r="J31" s="22">
        <f t="shared" si="9"/>
        <v>0</v>
      </c>
      <c r="K31" s="25">
        <v>0</v>
      </c>
      <c r="L31" s="17">
        <v>0</v>
      </c>
      <c r="M31" s="17">
        <f t="shared" si="13"/>
        <v>0</v>
      </c>
      <c r="N31" s="25">
        <v>1</v>
      </c>
      <c r="O31" s="17">
        <v>17.52</v>
      </c>
      <c r="P31" s="17">
        <f t="shared" ref="P31:P56" si="14">N31*O31</f>
        <v>17.52</v>
      </c>
      <c r="Q31" s="17">
        <f t="shared" si="12"/>
        <v>17.52</v>
      </c>
    </row>
    <row r="32" spans="1:27" ht="60">
      <c r="A32" s="218" t="s">
        <v>160</v>
      </c>
      <c r="B32" s="11" t="s">
        <v>161</v>
      </c>
      <c r="C32" s="11" t="s">
        <v>166</v>
      </c>
      <c r="D32" s="11" t="s">
        <v>157</v>
      </c>
      <c r="E32" s="11" t="s">
        <v>168</v>
      </c>
      <c r="F32" s="305" t="s">
        <v>169</v>
      </c>
      <c r="G32" s="306"/>
      <c r="H32" s="29"/>
      <c r="I32" s="22"/>
      <c r="J32" s="22">
        <f t="shared" si="9"/>
        <v>0</v>
      </c>
      <c r="K32" s="25">
        <v>0</v>
      </c>
      <c r="L32" s="17">
        <v>0</v>
      </c>
      <c r="M32" s="17">
        <f t="shared" si="13"/>
        <v>0</v>
      </c>
      <c r="N32" s="25">
        <v>1</v>
      </c>
      <c r="O32" s="17">
        <v>17.52</v>
      </c>
      <c r="P32" s="17">
        <f t="shared" si="14"/>
        <v>17.52</v>
      </c>
      <c r="Q32" s="17">
        <f t="shared" si="12"/>
        <v>17.52</v>
      </c>
    </row>
    <row r="33" spans="1:17" ht="30">
      <c r="A33" s="218" t="s">
        <v>170</v>
      </c>
      <c r="B33" s="11" t="s">
        <v>171</v>
      </c>
      <c r="C33" s="11" t="s">
        <v>172</v>
      </c>
      <c r="D33" s="11" t="s">
        <v>173</v>
      </c>
      <c r="E33" s="11" t="s">
        <v>174</v>
      </c>
      <c r="F33" s="305" t="s">
        <v>169</v>
      </c>
      <c r="G33" s="306"/>
      <c r="H33" s="29"/>
      <c r="I33" s="22"/>
      <c r="J33" s="22">
        <f t="shared" si="9"/>
        <v>0</v>
      </c>
      <c r="K33" s="25">
        <v>0</v>
      </c>
      <c r="L33" s="17">
        <v>0</v>
      </c>
      <c r="M33" s="17">
        <f t="shared" si="13"/>
        <v>0</v>
      </c>
      <c r="N33" s="25">
        <v>1</v>
      </c>
      <c r="O33" s="17">
        <v>17.52</v>
      </c>
      <c r="P33" s="17">
        <f t="shared" si="14"/>
        <v>17.52</v>
      </c>
      <c r="Q33" s="17">
        <f t="shared" si="12"/>
        <v>17.52</v>
      </c>
    </row>
    <row r="34" spans="1:17" ht="60">
      <c r="A34" s="218" t="s">
        <v>175</v>
      </c>
      <c r="B34" s="11" t="s">
        <v>176</v>
      </c>
      <c r="C34" s="11" t="s">
        <v>177</v>
      </c>
      <c r="D34" s="11" t="s">
        <v>178</v>
      </c>
      <c r="E34" s="11" t="s">
        <v>179</v>
      </c>
      <c r="F34" s="304" t="s">
        <v>169</v>
      </c>
      <c r="G34" s="304"/>
      <c r="H34" s="29"/>
      <c r="I34" s="22"/>
      <c r="J34" s="22">
        <f t="shared" si="9"/>
        <v>0</v>
      </c>
      <c r="K34" s="25">
        <v>0</v>
      </c>
      <c r="L34" s="17">
        <v>0</v>
      </c>
      <c r="M34" s="17">
        <f t="shared" si="13"/>
        <v>0</v>
      </c>
      <c r="N34" s="25">
        <v>1</v>
      </c>
      <c r="O34" s="17">
        <v>17.52</v>
      </c>
      <c r="P34" s="17">
        <f t="shared" si="14"/>
        <v>17.52</v>
      </c>
      <c r="Q34" s="17">
        <f t="shared" si="12"/>
        <v>17.52</v>
      </c>
    </row>
    <row r="35" spans="1:17" ht="60">
      <c r="A35" s="218" t="s">
        <v>180</v>
      </c>
      <c r="B35" s="11" t="s">
        <v>181</v>
      </c>
      <c r="C35" s="11" t="s">
        <v>182</v>
      </c>
      <c r="D35" s="11" t="s">
        <v>183</v>
      </c>
      <c r="E35" s="11" t="s">
        <v>184</v>
      </c>
      <c r="F35" s="304" t="s">
        <v>185</v>
      </c>
      <c r="G35" s="304"/>
      <c r="H35" s="29"/>
      <c r="I35" s="22"/>
      <c r="J35" s="22">
        <f t="shared" si="9"/>
        <v>0</v>
      </c>
      <c r="K35" s="25">
        <v>2</v>
      </c>
      <c r="L35" s="17">
        <v>54.01</v>
      </c>
      <c r="M35" s="17">
        <f t="shared" si="13"/>
        <v>108.02</v>
      </c>
      <c r="N35" s="25">
        <v>1</v>
      </c>
      <c r="O35" s="17">
        <v>17.52</v>
      </c>
      <c r="P35" s="17">
        <f t="shared" si="14"/>
        <v>17.52</v>
      </c>
      <c r="Q35" s="17">
        <f t="shared" si="12"/>
        <v>125.53999999999999</v>
      </c>
    </row>
    <row r="36" spans="1:17" ht="75">
      <c r="A36" s="218" t="s">
        <v>186</v>
      </c>
      <c r="B36" s="11" t="s">
        <v>187</v>
      </c>
      <c r="C36" s="11" t="s">
        <v>110</v>
      </c>
      <c r="D36" s="11" t="s">
        <v>183</v>
      </c>
      <c r="E36" s="11" t="s">
        <v>188</v>
      </c>
      <c r="F36" s="305" t="s">
        <v>185</v>
      </c>
      <c r="G36" s="306"/>
      <c r="H36" s="29"/>
      <c r="I36" s="22"/>
      <c r="J36" s="22">
        <f t="shared" ref="J36:J41" si="15">H36*I36</f>
        <v>0</v>
      </c>
      <c r="K36" s="25">
        <v>2</v>
      </c>
      <c r="L36" s="17">
        <v>54.01</v>
      </c>
      <c r="M36" s="17">
        <f t="shared" si="13"/>
        <v>108.02</v>
      </c>
      <c r="N36" s="25">
        <v>1</v>
      </c>
      <c r="O36" s="17">
        <v>17.52</v>
      </c>
      <c r="P36" s="17">
        <f t="shared" si="14"/>
        <v>17.52</v>
      </c>
      <c r="Q36" s="17">
        <f t="shared" si="12"/>
        <v>125.53999999999999</v>
      </c>
    </row>
    <row r="37" spans="1:17" ht="57">
      <c r="A37" s="287" t="s">
        <v>189</v>
      </c>
      <c r="B37" s="32" t="s">
        <v>190</v>
      </c>
      <c r="C37" s="32" t="s">
        <v>191</v>
      </c>
      <c r="D37" s="33" t="s">
        <v>192</v>
      </c>
      <c r="E37" s="33" t="s">
        <v>184</v>
      </c>
      <c r="F37" s="305" t="s">
        <v>185</v>
      </c>
      <c r="G37" s="306"/>
      <c r="H37" s="36"/>
      <c r="I37" s="37"/>
      <c r="J37" s="37">
        <f t="shared" si="15"/>
        <v>0</v>
      </c>
      <c r="K37" s="34">
        <v>2</v>
      </c>
      <c r="L37" s="35">
        <v>54.01</v>
      </c>
      <c r="M37" s="35">
        <f t="shared" si="13"/>
        <v>108.02</v>
      </c>
      <c r="N37" s="34">
        <v>1</v>
      </c>
      <c r="O37" s="35">
        <v>17.52</v>
      </c>
      <c r="P37" s="35">
        <f t="shared" si="14"/>
        <v>17.52</v>
      </c>
      <c r="Q37" s="35">
        <f t="shared" si="12"/>
        <v>125.53999999999999</v>
      </c>
    </row>
    <row r="38" spans="1:17" ht="28.5">
      <c r="A38" s="287" t="s">
        <v>124</v>
      </c>
      <c r="B38" s="32" t="s">
        <v>125</v>
      </c>
      <c r="C38" s="32" t="s">
        <v>128</v>
      </c>
      <c r="D38" s="33" t="s">
        <v>126</v>
      </c>
      <c r="E38" s="33" t="s">
        <v>107</v>
      </c>
      <c r="F38" s="320" t="s">
        <v>193</v>
      </c>
      <c r="G38" s="321"/>
      <c r="H38" s="36"/>
      <c r="I38" s="37"/>
      <c r="J38" s="37">
        <f t="shared" si="15"/>
        <v>0</v>
      </c>
      <c r="K38" s="34">
        <v>1</v>
      </c>
      <c r="L38" s="35">
        <v>54.01</v>
      </c>
      <c r="M38" s="35">
        <f t="shared" si="13"/>
        <v>54.01</v>
      </c>
      <c r="N38" s="34">
        <v>1</v>
      </c>
      <c r="O38" s="35">
        <v>17.52</v>
      </c>
      <c r="P38" s="35">
        <f t="shared" si="14"/>
        <v>17.52</v>
      </c>
      <c r="Q38" s="35">
        <f t="shared" si="12"/>
        <v>71.53</v>
      </c>
    </row>
    <row r="39" spans="1:17" ht="28.5">
      <c r="A39" s="287" t="s">
        <v>111</v>
      </c>
      <c r="B39" s="32" t="s">
        <v>112</v>
      </c>
      <c r="C39" s="32" t="s">
        <v>113</v>
      </c>
      <c r="D39" s="33" t="s">
        <v>194</v>
      </c>
      <c r="E39" s="33" t="s">
        <v>118</v>
      </c>
      <c r="F39" s="338" t="s">
        <v>195</v>
      </c>
      <c r="G39" s="339"/>
      <c r="H39" s="36"/>
      <c r="I39" s="37"/>
      <c r="J39" s="37">
        <f t="shared" si="15"/>
        <v>0</v>
      </c>
      <c r="K39" s="34">
        <v>6</v>
      </c>
      <c r="L39" s="35">
        <v>95.97</v>
      </c>
      <c r="M39" s="35">
        <f t="shared" ref="M39:M56" si="16">K39*L39</f>
        <v>575.81999999999994</v>
      </c>
      <c r="N39" s="34">
        <v>4</v>
      </c>
      <c r="O39" s="35">
        <v>28.78</v>
      </c>
      <c r="P39" s="35">
        <f t="shared" si="14"/>
        <v>115.12</v>
      </c>
      <c r="Q39" s="35">
        <f t="shared" ref="Q39:Q56" si="17">P39+M39+J39</f>
        <v>690.93999999999994</v>
      </c>
    </row>
    <row r="40" spans="1:17" ht="42.75">
      <c r="A40" s="287" t="s">
        <v>175</v>
      </c>
      <c r="B40" s="32" t="s">
        <v>176</v>
      </c>
      <c r="C40" s="32" t="s">
        <v>177</v>
      </c>
      <c r="D40" s="33" t="s">
        <v>178</v>
      </c>
      <c r="E40" s="33" t="s">
        <v>201</v>
      </c>
      <c r="F40" s="320" t="s">
        <v>169</v>
      </c>
      <c r="G40" s="321"/>
      <c r="H40" s="36"/>
      <c r="I40" s="37"/>
      <c r="J40" s="37">
        <f t="shared" si="15"/>
        <v>0</v>
      </c>
      <c r="K40" s="34">
        <v>0</v>
      </c>
      <c r="L40" s="35">
        <v>0</v>
      </c>
      <c r="M40" s="35">
        <f t="shared" si="16"/>
        <v>0</v>
      </c>
      <c r="N40" s="34">
        <v>1</v>
      </c>
      <c r="O40" s="35">
        <v>17.52</v>
      </c>
      <c r="P40" s="35">
        <f t="shared" si="14"/>
        <v>17.52</v>
      </c>
      <c r="Q40" s="35">
        <f t="shared" si="17"/>
        <v>17.52</v>
      </c>
    </row>
    <row r="41" spans="1:17" ht="63" customHeight="1">
      <c r="A41" s="287" t="s">
        <v>196</v>
      </c>
      <c r="B41" s="32" t="s">
        <v>197</v>
      </c>
      <c r="C41" s="32" t="s">
        <v>198</v>
      </c>
      <c r="D41" s="33" t="s">
        <v>70</v>
      </c>
      <c r="E41" s="33" t="s">
        <v>199</v>
      </c>
      <c r="F41" s="320" t="s">
        <v>169</v>
      </c>
      <c r="G41" s="321"/>
      <c r="H41" s="36"/>
      <c r="I41" s="37"/>
      <c r="J41" s="37">
        <f t="shared" si="15"/>
        <v>0</v>
      </c>
      <c r="K41" s="34">
        <v>0</v>
      </c>
      <c r="L41" s="35">
        <v>0</v>
      </c>
      <c r="M41" s="35">
        <f t="shared" si="16"/>
        <v>0</v>
      </c>
      <c r="N41" s="34">
        <v>1</v>
      </c>
      <c r="O41" s="35">
        <v>17.52</v>
      </c>
      <c r="P41" s="35">
        <f t="shared" si="14"/>
        <v>17.52</v>
      </c>
      <c r="Q41" s="35">
        <f t="shared" si="17"/>
        <v>17.52</v>
      </c>
    </row>
    <row r="42" spans="1:17" ht="28.5">
      <c r="A42" s="287" t="s">
        <v>75</v>
      </c>
      <c r="B42" s="32" t="s">
        <v>76</v>
      </c>
      <c r="C42" s="32" t="s">
        <v>110</v>
      </c>
      <c r="D42" s="33" t="s">
        <v>82</v>
      </c>
      <c r="E42" s="33" t="s">
        <v>200</v>
      </c>
      <c r="F42" s="320" t="s">
        <v>169</v>
      </c>
      <c r="G42" s="321"/>
      <c r="H42" s="36"/>
      <c r="I42" s="37"/>
      <c r="J42" s="37">
        <v>0</v>
      </c>
      <c r="K42" s="34">
        <v>0</v>
      </c>
      <c r="L42" s="35">
        <v>0</v>
      </c>
      <c r="M42" s="35">
        <f t="shared" si="16"/>
        <v>0</v>
      </c>
      <c r="N42" s="34">
        <v>1</v>
      </c>
      <c r="O42" s="35">
        <v>17.52</v>
      </c>
      <c r="P42" s="35">
        <f t="shared" si="14"/>
        <v>17.52</v>
      </c>
      <c r="Q42" s="35">
        <f t="shared" si="17"/>
        <v>17.52</v>
      </c>
    </row>
    <row r="43" spans="1:17" ht="60">
      <c r="A43" s="217" t="s">
        <v>160</v>
      </c>
      <c r="B43" s="10" t="s">
        <v>161</v>
      </c>
      <c r="C43" s="10" t="s">
        <v>166</v>
      </c>
      <c r="D43" s="10" t="s">
        <v>157</v>
      </c>
      <c r="E43" s="11" t="s">
        <v>202</v>
      </c>
      <c r="F43" s="316" t="s">
        <v>169</v>
      </c>
      <c r="G43" s="317"/>
      <c r="H43" s="31"/>
      <c r="I43" s="24"/>
      <c r="J43" s="24">
        <f t="shared" ref="J43:J52" si="18">H43*I43</f>
        <v>0</v>
      </c>
      <c r="K43" s="26">
        <v>0</v>
      </c>
      <c r="L43" s="21">
        <v>0</v>
      </c>
      <c r="M43" s="21">
        <f t="shared" si="16"/>
        <v>0</v>
      </c>
      <c r="N43" s="26">
        <v>1</v>
      </c>
      <c r="O43" s="21">
        <v>17.52</v>
      </c>
      <c r="P43" s="21">
        <f t="shared" si="14"/>
        <v>17.52</v>
      </c>
      <c r="Q43" s="21">
        <f t="shared" si="17"/>
        <v>17.52</v>
      </c>
    </row>
    <row r="44" spans="1:17" ht="45">
      <c r="A44" s="217" t="s">
        <v>160</v>
      </c>
      <c r="B44" s="10" t="s">
        <v>161</v>
      </c>
      <c r="C44" s="10" t="s">
        <v>166</v>
      </c>
      <c r="D44" s="10" t="s">
        <v>157</v>
      </c>
      <c r="E44" s="11" t="s">
        <v>210</v>
      </c>
      <c r="F44" s="316" t="s">
        <v>169</v>
      </c>
      <c r="G44" s="317"/>
      <c r="H44" s="31"/>
      <c r="I44" s="24"/>
      <c r="J44" s="24">
        <f t="shared" si="18"/>
        <v>0</v>
      </c>
      <c r="K44" s="26">
        <v>0</v>
      </c>
      <c r="L44" s="21">
        <v>0</v>
      </c>
      <c r="M44" s="21">
        <f t="shared" si="16"/>
        <v>0</v>
      </c>
      <c r="N44" s="26">
        <v>1</v>
      </c>
      <c r="O44" s="21">
        <v>17.52</v>
      </c>
      <c r="P44" s="21">
        <f t="shared" si="14"/>
        <v>17.52</v>
      </c>
      <c r="Q44" s="21">
        <f t="shared" si="17"/>
        <v>17.52</v>
      </c>
    </row>
    <row r="45" spans="1:17" ht="30">
      <c r="A45" s="217" t="s">
        <v>204</v>
      </c>
      <c r="B45" s="10" t="s">
        <v>205</v>
      </c>
      <c r="C45" s="10" t="s">
        <v>206</v>
      </c>
      <c r="D45" s="11" t="s">
        <v>207</v>
      </c>
      <c r="E45" s="11" t="s">
        <v>208</v>
      </c>
      <c r="F45" s="316" t="s">
        <v>145</v>
      </c>
      <c r="G45" s="317"/>
      <c r="H45" s="31"/>
      <c r="I45" s="24"/>
      <c r="J45" s="24">
        <f t="shared" si="18"/>
        <v>0</v>
      </c>
      <c r="K45" s="26">
        <v>1</v>
      </c>
      <c r="L45" s="21">
        <v>54.01</v>
      </c>
      <c r="M45" s="21">
        <f t="shared" si="16"/>
        <v>54.01</v>
      </c>
      <c r="N45" s="26">
        <v>1</v>
      </c>
      <c r="O45" s="21">
        <v>17.52</v>
      </c>
      <c r="P45" s="21">
        <f t="shared" si="14"/>
        <v>17.52</v>
      </c>
      <c r="Q45" s="21">
        <f t="shared" si="17"/>
        <v>71.53</v>
      </c>
    </row>
    <row r="46" spans="1:17" ht="45">
      <c r="A46" s="217" t="s">
        <v>160</v>
      </c>
      <c r="B46" s="10" t="s">
        <v>161</v>
      </c>
      <c r="C46" s="10" t="s">
        <v>166</v>
      </c>
      <c r="D46" s="10" t="s">
        <v>157</v>
      </c>
      <c r="E46" s="11" t="s">
        <v>209</v>
      </c>
      <c r="F46" s="316" t="s">
        <v>169</v>
      </c>
      <c r="G46" s="317"/>
      <c r="H46" s="31"/>
      <c r="I46" s="24"/>
      <c r="J46" s="24">
        <f t="shared" si="18"/>
        <v>0</v>
      </c>
      <c r="K46" s="26">
        <v>0</v>
      </c>
      <c r="L46" s="21">
        <v>0</v>
      </c>
      <c r="M46" s="21">
        <f t="shared" si="16"/>
        <v>0</v>
      </c>
      <c r="N46" s="26">
        <v>1</v>
      </c>
      <c r="O46" s="21">
        <v>17.52</v>
      </c>
      <c r="P46" s="21">
        <f t="shared" si="14"/>
        <v>17.52</v>
      </c>
      <c r="Q46" s="21">
        <f t="shared" si="17"/>
        <v>17.52</v>
      </c>
    </row>
    <row r="47" spans="1:17" ht="45">
      <c r="A47" s="217" t="s">
        <v>211</v>
      </c>
      <c r="B47" s="10" t="s">
        <v>197</v>
      </c>
      <c r="C47" s="10" t="s">
        <v>198</v>
      </c>
      <c r="D47" s="11" t="s">
        <v>173</v>
      </c>
      <c r="E47" s="11" t="s">
        <v>212</v>
      </c>
      <c r="F47" s="316" t="s">
        <v>169</v>
      </c>
      <c r="G47" s="317"/>
      <c r="H47" s="31"/>
      <c r="I47" s="24"/>
      <c r="J47" s="24">
        <f t="shared" si="18"/>
        <v>0</v>
      </c>
      <c r="K47" s="26">
        <v>0</v>
      </c>
      <c r="L47" s="21">
        <v>0</v>
      </c>
      <c r="M47" s="21">
        <f t="shared" si="16"/>
        <v>0</v>
      </c>
      <c r="N47" s="26">
        <v>2</v>
      </c>
      <c r="O47" s="21">
        <v>17.52</v>
      </c>
      <c r="P47" s="21">
        <f t="shared" si="14"/>
        <v>35.04</v>
      </c>
      <c r="Q47" s="21">
        <f t="shared" si="17"/>
        <v>35.04</v>
      </c>
    </row>
    <row r="48" spans="1:17" ht="45">
      <c r="A48" s="217" t="s">
        <v>213</v>
      </c>
      <c r="B48" s="10" t="s">
        <v>80</v>
      </c>
      <c r="C48" s="10" t="s">
        <v>81</v>
      </c>
      <c r="D48" s="10" t="s">
        <v>82</v>
      </c>
      <c r="E48" s="11" t="s">
        <v>214</v>
      </c>
      <c r="F48" s="305" t="s">
        <v>215</v>
      </c>
      <c r="G48" s="306"/>
      <c r="H48" s="31"/>
      <c r="I48" s="24"/>
      <c r="J48" s="24">
        <f t="shared" si="18"/>
        <v>0</v>
      </c>
      <c r="K48" s="26">
        <v>0</v>
      </c>
      <c r="L48" s="21">
        <v>0</v>
      </c>
      <c r="M48" s="21">
        <f t="shared" si="16"/>
        <v>0</v>
      </c>
      <c r="N48" s="26">
        <v>1</v>
      </c>
      <c r="O48" s="21">
        <v>17.52</v>
      </c>
      <c r="P48" s="21">
        <f t="shared" si="14"/>
        <v>17.52</v>
      </c>
      <c r="Q48" s="21">
        <f t="shared" si="17"/>
        <v>17.52</v>
      </c>
    </row>
    <row r="49" spans="1:17" ht="45">
      <c r="A49" s="217" t="s">
        <v>213</v>
      </c>
      <c r="B49" s="10" t="s">
        <v>80</v>
      </c>
      <c r="C49" s="14">
        <v>348224</v>
      </c>
      <c r="D49" s="10" t="s">
        <v>82</v>
      </c>
      <c r="E49" s="11" t="s">
        <v>214</v>
      </c>
      <c r="F49" s="305" t="s">
        <v>216</v>
      </c>
      <c r="G49" s="306"/>
      <c r="H49" s="31"/>
      <c r="I49" s="24"/>
      <c r="J49" s="24">
        <f t="shared" si="18"/>
        <v>0</v>
      </c>
      <c r="K49" s="26">
        <v>0</v>
      </c>
      <c r="L49" s="21">
        <v>0</v>
      </c>
      <c r="M49" s="21">
        <f t="shared" si="16"/>
        <v>0</v>
      </c>
      <c r="N49" s="26">
        <v>1</v>
      </c>
      <c r="O49" s="21">
        <v>17.52</v>
      </c>
      <c r="P49" s="21">
        <f t="shared" si="14"/>
        <v>17.52</v>
      </c>
      <c r="Q49" s="21">
        <f t="shared" si="17"/>
        <v>17.52</v>
      </c>
    </row>
    <row r="50" spans="1:17" ht="30">
      <c r="A50" s="217" t="s">
        <v>83</v>
      </c>
      <c r="B50" s="10" t="s">
        <v>217</v>
      </c>
      <c r="C50" s="10" t="s">
        <v>84</v>
      </c>
      <c r="D50" s="11" t="s">
        <v>70</v>
      </c>
      <c r="E50" s="11" t="s">
        <v>85</v>
      </c>
      <c r="F50" s="305" t="s">
        <v>218</v>
      </c>
      <c r="G50" s="306"/>
      <c r="H50" s="31"/>
      <c r="I50" s="24"/>
      <c r="J50" s="24">
        <f t="shared" si="18"/>
        <v>0</v>
      </c>
      <c r="K50" s="26">
        <v>0</v>
      </c>
      <c r="L50" s="21">
        <v>0</v>
      </c>
      <c r="M50" s="21">
        <f t="shared" si="16"/>
        <v>0</v>
      </c>
      <c r="N50" s="26">
        <v>1</v>
      </c>
      <c r="O50" s="21">
        <v>17.52</v>
      </c>
      <c r="P50" s="21">
        <f t="shared" si="14"/>
        <v>17.52</v>
      </c>
      <c r="Q50" s="21">
        <f t="shared" si="17"/>
        <v>17.52</v>
      </c>
    </row>
    <row r="51" spans="1:17" ht="45">
      <c r="A51" s="217" t="s">
        <v>160</v>
      </c>
      <c r="B51" s="10" t="s">
        <v>161</v>
      </c>
      <c r="C51" s="10" t="s">
        <v>166</v>
      </c>
      <c r="D51" s="10" t="s">
        <v>157</v>
      </c>
      <c r="E51" s="11" t="s">
        <v>219</v>
      </c>
      <c r="F51" s="305" t="s">
        <v>218</v>
      </c>
      <c r="G51" s="306"/>
      <c r="H51" s="31"/>
      <c r="I51" s="24"/>
      <c r="J51" s="24">
        <f t="shared" si="18"/>
        <v>0</v>
      </c>
      <c r="K51" s="26">
        <v>0</v>
      </c>
      <c r="L51" s="21">
        <v>0</v>
      </c>
      <c r="M51" s="21">
        <f t="shared" si="16"/>
        <v>0</v>
      </c>
      <c r="N51" s="26">
        <v>1</v>
      </c>
      <c r="O51" s="21">
        <v>17.52</v>
      </c>
      <c r="P51" s="21">
        <f t="shared" si="14"/>
        <v>17.52</v>
      </c>
      <c r="Q51" s="21">
        <f t="shared" si="17"/>
        <v>17.52</v>
      </c>
    </row>
    <row r="52" spans="1:17" ht="45">
      <c r="A52" s="217" t="s">
        <v>99</v>
      </c>
      <c r="B52" s="10" t="s">
        <v>100</v>
      </c>
      <c r="C52" s="10" t="s">
        <v>101</v>
      </c>
      <c r="D52" s="11" t="s">
        <v>102</v>
      </c>
      <c r="E52" s="11" t="s">
        <v>220</v>
      </c>
      <c r="F52" s="305" t="s">
        <v>216</v>
      </c>
      <c r="G52" s="306"/>
      <c r="H52" s="31"/>
      <c r="I52" s="24"/>
      <c r="J52" s="24">
        <f t="shared" si="18"/>
        <v>0</v>
      </c>
      <c r="K52" s="26">
        <v>0</v>
      </c>
      <c r="L52" s="21">
        <v>0</v>
      </c>
      <c r="M52" s="21">
        <f t="shared" si="16"/>
        <v>0</v>
      </c>
      <c r="N52" s="26">
        <v>1</v>
      </c>
      <c r="O52" s="21">
        <v>17.52</v>
      </c>
      <c r="P52" s="21">
        <f t="shared" si="14"/>
        <v>17.52</v>
      </c>
      <c r="Q52" s="21">
        <f t="shared" si="17"/>
        <v>17.52</v>
      </c>
    </row>
    <row r="53" spans="1:17" ht="45">
      <c r="A53" s="217" t="s">
        <v>57</v>
      </c>
      <c r="B53" s="15" t="s">
        <v>56</v>
      </c>
      <c r="C53" s="15" t="s">
        <v>58</v>
      </c>
      <c r="D53" s="10" t="s">
        <v>49</v>
      </c>
      <c r="E53" s="11" t="s">
        <v>50</v>
      </c>
      <c r="F53" s="304" t="s">
        <v>221</v>
      </c>
      <c r="G53" s="304"/>
      <c r="H53" s="44"/>
      <c r="I53" s="44"/>
      <c r="J53" s="24">
        <f>I53*H53</f>
        <v>0</v>
      </c>
      <c r="K53" s="43">
        <v>3</v>
      </c>
      <c r="L53" s="21">
        <v>54.01</v>
      </c>
      <c r="M53" s="21">
        <f t="shared" si="16"/>
        <v>162.03</v>
      </c>
      <c r="N53" s="43">
        <v>3</v>
      </c>
      <c r="O53" s="21">
        <v>17.52</v>
      </c>
      <c r="P53" s="21">
        <f t="shared" si="14"/>
        <v>52.56</v>
      </c>
      <c r="Q53" s="21">
        <f t="shared" si="17"/>
        <v>214.59</v>
      </c>
    </row>
    <row r="54" spans="1:17" ht="30">
      <c r="A54" s="217" t="s">
        <v>213</v>
      </c>
      <c r="B54" s="15" t="s">
        <v>80</v>
      </c>
      <c r="C54" s="15" t="s">
        <v>81</v>
      </c>
      <c r="D54" s="12" t="s">
        <v>82</v>
      </c>
      <c r="E54" s="12" t="s">
        <v>224</v>
      </c>
      <c r="F54" s="340" t="s">
        <v>225</v>
      </c>
      <c r="G54" s="340"/>
      <c r="H54" s="45"/>
      <c r="I54" s="45"/>
      <c r="J54" s="24">
        <f>H54*K54</f>
        <v>0</v>
      </c>
      <c r="K54" s="26">
        <v>1</v>
      </c>
      <c r="L54" s="21">
        <v>54.01</v>
      </c>
      <c r="M54" s="21">
        <f t="shared" si="16"/>
        <v>54.01</v>
      </c>
      <c r="N54" s="26">
        <v>1</v>
      </c>
      <c r="O54" s="21">
        <v>17.52</v>
      </c>
      <c r="P54" s="21">
        <f t="shared" si="14"/>
        <v>17.52</v>
      </c>
      <c r="Q54" s="21">
        <f t="shared" si="17"/>
        <v>71.53</v>
      </c>
    </row>
    <row r="55" spans="1:17" ht="45">
      <c r="A55" s="218" t="s">
        <v>226</v>
      </c>
      <c r="B55" s="40" t="s">
        <v>227</v>
      </c>
      <c r="C55" s="40" t="s">
        <v>228</v>
      </c>
      <c r="D55" s="40" t="s">
        <v>229</v>
      </c>
      <c r="E55" s="40" t="s">
        <v>230</v>
      </c>
      <c r="F55" s="305" t="s">
        <v>231</v>
      </c>
      <c r="G55" s="306"/>
      <c r="H55" s="38"/>
      <c r="I55" s="38"/>
      <c r="J55" s="22">
        <f>H55*I55</f>
        <v>0</v>
      </c>
      <c r="K55" s="42">
        <v>4</v>
      </c>
      <c r="L55" s="17">
        <v>125.31</v>
      </c>
      <c r="M55" s="17">
        <f t="shared" si="16"/>
        <v>501.24</v>
      </c>
      <c r="N55" s="42">
        <v>1</v>
      </c>
      <c r="O55" s="17">
        <v>37.6</v>
      </c>
      <c r="P55" s="17">
        <f t="shared" si="14"/>
        <v>37.6</v>
      </c>
      <c r="Q55" s="17">
        <f t="shared" si="17"/>
        <v>538.84</v>
      </c>
    </row>
    <row r="56" spans="1:17" ht="30">
      <c r="A56" s="218" t="s">
        <v>160</v>
      </c>
      <c r="B56" s="40" t="s">
        <v>161</v>
      </c>
      <c r="C56" s="40" t="s">
        <v>166</v>
      </c>
      <c r="D56" s="40" t="s">
        <v>157</v>
      </c>
      <c r="E56" s="40" t="s">
        <v>232</v>
      </c>
      <c r="F56" s="305" t="s">
        <v>142</v>
      </c>
      <c r="G56" s="306"/>
      <c r="H56" s="38"/>
      <c r="I56" s="38"/>
      <c r="J56" s="22">
        <f>H56*I56</f>
        <v>0</v>
      </c>
      <c r="K56" s="42">
        <v>0</v>
      </c>
      <c r="L56" s="17">
        <v>0</v>
      </c>
      <c r="M56" s="17">
        <f t="shared" si="16"/>
        <v>0</v>
      </c>
      <c r="N56" s="42">
        <v>1</v>
      </c>
      <c r="O56" s="17">
        <v>17.52</v>
      </c>
      <c r="P56" s="17">
        <f t="shared" si="14"/>
        <v>17.52</v>
      </c>
      <c r="Q56" s="17">
        <f t="shared" si="17"/>
        <v>17.52</v>
      </c>
    </row>
    <row r="57" spans="1:17" ht="30">
      <c r="A57" s="218" t="s">
        <v>233</v>
      </c>
      <c r="B57" s="40" t="s">
        <v>234</v>
      </c>
      <c r="C57" s="40" t="s">
        <v>101</v>
      </c>
      <c r="D57" s="40" t="s">
        <v>102</v>
      </c>
      <c r="E57" s="40" t="s">
        <v>235</v>
      </c>
      <c r="F57" s="305" t="s">
        <v>193</v>
      </c>
      <c r="G57" s="306"/>
      <c r="H57" s="38"/>
      <c r="I57" s="22"/>
      <c r="J57" s="22">
        <f>H57*I57</f>
        <v>0</v>
      </c>
      <c r="K57" s="25">
        <v>3</v>
      </c>
      <c r="L57" s="17">
        <v>54.01</v>
      </c>
      <c r="M57" s="17">
        <f t="shared" ref="M57:M67" si="19">K57*L57</f>
        <v>162.03</v>
      </c>
      <c r="N57" s="25">
        <v>1</v>
      </c>
      <c r="O57" s="17">
        <v>17.52</v>
      </c>
      <c r="P57" s="17">
        <f t="shared" ref="P57:P67" si="20">N57*O57</f>
        <v>17.52</v>
      </c>
      <c r="Q57" s="17">
        <f t="shared" ref="Q57:Q67" si="21">P57+M57+J57</f>
        <v>179.55</v>
      </c>
    </row>
    <row r="58" spans="1:17" ht="75">
      <c r="A58" s="218" t="s">
        <v>160</v>
      </c>
      <c r="B58" s="40" t="s">
        <v>161</v>
      </c>
      <c r="C58" s="40" t="s">
        <v>166</v>
      </c>
      <c r="D58" s="40" t="s">
        <v>157</v>
      </c>
      <c r="E58" s="40" t="s">
        <v>236</v>
      </c>
      <c r="F58" s="305" t="s">
        <v>169</v>
      </c>
      <c r="G58" s="306"/>
      <c r="H58" s="38"/>
      <c r="I58" s="22"/>
      <c r="J58" s="22">
        <f>H58*I58</f>
        <v>0</v>
      </c>
      <c r="K58" s="25">
        <v>0</v>
      </c>
      <c r="L58" s="17">
        <v>0</v>
      </c>
      <c r="M58" s="17">
        <f t="shared" si="19"/>
        <v>0</v>
      </c>
      <c r="N58" s="25">
        <v>1</v>
      </c>
      <c r="O58" s="17">
        <v>17.52</v>
      </c>
      <c r="P58" s="17">
        <f t="shared" si="20"/>
        <v>17.52</v>
      </c>
      <c r="Q58" s="17">
        <f t="shared" si="21"/>
        <v>17.52</v>
      </c>
    </row>
    <row r="59" spans="1:17" ht="30">
      <c r="A59" s="217" t="s">
        <v>63</v>
      </c>
      <c r="B59" s="82" t="s">
        <v>64</v>
      </c>
      <c r="C59" s="10" t="s">
        <v>65</v>
      </c>
      <c r="D59" s="10" t="s">
        <v>379</v>
      </c>
      <c r="E59" s="48" t="s">
        <v>333</v>
      </c>
      <c r="F59" s="316" t="s">
        <v>332</v>
      </c>
      <c r="G59" s="317"/>
      <c r="H59" s="83"/>
      <c r="I59" s="83"/>
      <c r="J59" s="24">
        <f>I59*H59</f>
        <v>0</v>
      </c>
      <c r="K59" s="87">
        <v>2</v>
      </c>
      <c r="L59" s="21">
        <v>54.01</v>
      </c>
      <c r="M59" s="21">
        <f t="shared" si="19"/>
        <v>108.02</v>
      </c>
      <c r="N59" s="43">
        <v>1</v>
      </c>
      <c r="O59" s="21">
        <v>17.52</v>
      </c>
      <c r="P59" s="21">
        <f t="shared" si="20"/>
        <v>17.52</v>
      </c>
      <c r="Q59" s="21">
        <f t="shared" si="21"/>
        <v>125.53999999999999</v>
      </c>
    </row>
    <row r="60" spans="1:17" ht="45">
      <c r="A60" s="217" t="s">
        <v>75</v>
      </c>
      <c r="B60" s="32" t="s">
        <v>76</v>
      </c>
      <c r="C60" s="32" t="s">
        <v>110</v>
      </c>
      <c r="D60" s="33" t="s">
        <v>82</v>
      </c>
      <c r="E60" s="80" t="s">
        <v>380</v>
      </c>
      <c r="F60" s="316" t="s">
        <v>119</v>
      </c>
      <c r="G60" s="317"/>
      <c r="H60" s="83"/>
      <c r="I60" s="83"/>
      <c r="J60" s="24">
        <f>I60*H60</f>
        <v>0</v>
      </c>
      <c r="K60" s="43">
        <v>3</v>
      </c>
      <c r="L60" s="21">
        <v>54.01</v>
      </c>
      <c r="M60" s="21">
        <f t="shared" si="19"/>
        <v>162.03</v>
      </c>
      <c r="N60" s="43">
        <v>1</v>
      </c>
      <c r="O60" s="21">
        <v>17.52</v>
      </c>
      <c r="P60" s="21">
        <f t="shared" si="20"/>
        <v>17.52</v>
      </c>
      <c r="Q60" s="21">
        <f t="shared" si="21"/>
        <v>179.55</v>
      </c>
    </row>
    <row r="61" spans="1:17" ht="69" customHeight="1">
      <c r="A61" s="217" t="s">
        <v>124</v>
      </c>
      <c r="B61" s="16" t="s">
        <v>382</v>
      </c>
      <c r="C61" s="10" t="s">
        <v>128</v>
      </c>
      <c r="D61" s="80" t="s">
        <v>126</v>
      </c>
      <c r="E61" s="80" t="s">
        <v>383</v>
      </c>
      <c r="F61" s="305" t="s">
        <v>384</v>
      </c>
      <c r="G61" s="306"/>
      <c r="H61" s="83"/>
      <c r="I61" s="83"/>
      <c r="J61" s="24">
        <f>I61*H61</f>
        <v>0</v>
      </c>
      <c r="K61" s="43">
        <v>3</v>
      </c>
      <c r="L61" s="21">
        <v>54.01</v>
      </c>
      <c r="M61" s="21">
        <f t="shared" si="19"/>
        <v>162.03</v>
      </c>
      <c r="N61" s="43">
        <v>1</v>
      </c>
      <c r="O61" s="21">
        <v>17.52</v>
      </c>
      <c r="P61" s="21">
        <f t="shared" si="20"/>
        <v>17.52</v>
      </c>
      <c r="Q61" s="21">
        <f t="shared" si="21"/>
        <v>179.55</v>
      </c>
    </row>
    <row r="62" spans="1:17" ht="30">
      <c r="A62" s="217" t="s">
        <v>204</v>
      </c>
      <c r="B62" s="10" t="s">
        <v>205</v>
      </c>
      <c r="C62" s="10" t="s">
        <v>206</v>
      </c>
      <c r="D62" s="80" t="s">
        <v>207</v>
      </c>
      <c r="E62" s="80" t="s">
        <v>385</v>
      </c>
      <c r="F62" s="305" t="s">
        <v>371</v>
      </c>
      <c r="G62" s="306"/>
      <c r="H62" s="83"/>
      <c r="I62" s="83"/>
      <c r="J62" s="24">
        <f>H62*I62</f>
        <v>0</v>
      </c>
      <c r="K62" s="43">
        <v>0</v>
      </c>
      <c r="L62" s="21">
        <v>0</v>
      </c>
      <c r="M62" s="21">
        <f t="shared" si="19"/>
        <v>0</v>
      </c>
      <c r="N62" s="43">
        <v>1</v>
      </c>
      <c r="O62" s="21">
        <v>17.52</v>
      </c>
      <c r="P62" s="21">
        <f t="shared" si="20"/>
        <v>17.52</v>
      </c>
      <c r="Q62" s="21">
        <f t="shared" si="21"/>
        <v>17.52</v>
      </c>
    </row>
    <row r="63" spans="1:17" ht="30">
      <c r="A63" s="217" t="s">
        <v>204</v>
      </c>
      <c r="B63" s="10" t="s">
        <v>205</v>
      </c>
      <c r="C63" s="10" t="s">
        <v>206</v>
      </c>
      <c r="D63" s="80" t="s">
        <v>207</v>
      </c>
      <c r="E63" s="80" t="s">
        <v>385</v>
      </c>
      <c r="F63" s="316" t="s">
        <v>357</v>
      </c>
      <c r="G63" s="317"/>
      <c r="H63" s="83"/>
      <c r="I63" s="83"/>
      <c r="J63" s="24">
        <f>H63*I63</f>
        <v>0</v>
      </c>
      <c r="K63" s="43">
        <v>0</v>
      </c>
      <c r="L63" s="21">
        <v>0</v>
      </c>
      <c r="M63" s="21">
        <f t="shared" si="19"/>
        <v>0</v>
      </c>
      <c r="N63" s="43">
        <v>1</v>
      </c>
      <c r="O63" s="21">
        <v>17.52</v>
      </c>
      <c r="P63" s="21">
        <f t="shared" si="20"/>
        <v>17.52</v>
      </c>
      <c r="Q63" s="21">
        <f t="shared" si="21"/>
        <v>17.52</v>
      </c>
    </row>
    <row r="64" spans="1:17" ht="30">
      <c r="A64" s="288" t="s">
        <v>302</v>
      </c>
      <c r="B64" s="10" t="s">
        <v>303</v>
      </c>
      <c r="C64" s="10" t="s">
        <v>304</v>
      </c>
      <c r="D64" s="10" t="s">
        <v>183</v>
      </c>
      <c r="E64" s="80" t="s">
        <v>386</v>
      </c>
      <c r="F64" s="316" t="s">
        <v>169</v>
      </c>
      <c r="G64" s="317"/>
      <c r="H64" s="83"/>
      <c r="I64" s="24"/>
      <c r="J64" s="24">
        <f>H64*I64</f>
        <v>0</v>
      </c>
      <c r="K64" s="43">
        <v>0</v>
      </c>
      <c r="L64" s="21">
        <v>0</v>
      </c>
      <c r="M64" s="21">
        <f t="shared" si="19"/>
        <v>0</v>
      </c>
      <c r="N64" s="43">
        <v>1</v>
      </c>
      <c r="O64" s="21">
        <v>17.52</v>
      </c>
      <c r="P64" s="21">
        <f t="shared" si="20"/>
        <v>17.52</v>
      </c>
      <c r="Q64" s="21">
        <f t="shared" si="21"/>
        <v>17.52</v>
      </c>
    </row>
    <row r="65" spans="1:18" ht="84.75" customHeight="1">
      <c r="A65" s="289" t="s">
        <v>160</v>
      </c>
      <c r="B65" s="5" t="s">
        <v>161</v>
      </c>
      <c r="C65" s="5" t="s">
        <v>166</v>
      </c>
      <c r="D65" s="5" t="s">
        <v>157</v>
      </c>
      <c r="E65" s="5" t="s">
        <v>372</v>
      </c>
      <c r="F65" s="305" t="s">
        <v>169</v>
      </c>
      <c r="G65" s="306"/>
      <c r="H65" s="91"/>
      <c r="I65" s="92"/>
      <c r="J65" s="93">
        <f t="shared" ref="J65" si="22">H65*I65</f>
        <v>0</v>
      </c>
      <c r="K65" s="88">
        <v>0</v>
      </c>
      <c r="L65" s="89">
        <v>0</v>
      </c>
      <c r="M65" s="89">
        <f t="shared" si="19"/>
        <v>0</v>
      </c>
      <c r="N65" s="90">
        <v>1</v>
      </c>
      <c r="O65" s="89">
        <v>17.52</v>
      </c>
      <c r="P65" s="89">
        <f t="shared" si="20"/>
        <v>17.52</v>
      </c>
      <c r="Q65" s="89">
        <f t="shared" si="21"/>
        <v>17.52</v>
      </c>
      <c r="R65" s="94"/>
    </row>
    <row r="66" spans="1:18" ht="84.75" customHeight="1">
      <c r="A66" s="217" t="s">
        <v>389</v>
      </c>
      <c r="B66" s="10" t="s">
        <v>360</v>
      </c>
      <c r="C66" s="10" t="s">
        <v>361</v>
      </c>
      <c r="D66" s="10" t="s">
        <v>362</v>
      </c>
      <c r="E66" s="84" t="s">
        <v>390</v>
      </c>
      <c r="F66" s="305" t="s">
        <v>391</v>
      </c>
      <c r="G66" s="306"/>
      <c r="H66" s="86"/>
      <c r="I66" s="24"/>
      <c r="J66" s="24">
        <f>H66*I66</f>
        <v>0</v>
      </c>
      <c r="K66" s="43">
        <v>3</v>
      </c>
      <c r="L66" s="21">
        <v>54.01</v>
      </c>
      <c r="M66" s="21">
        <f t="shared" si="19"/>
        <v>162.03</v>
      </c>
      <c r="N66" s="43">
        <v>1</v>
      </c>
      <c r="O66" s="21">
        <v>17.52</v>
      </c>
      <c r="P66" s="21">
        <f t="shared" si="20"/>
        <v>17.52</v>
      </c>
      <c r="Q66" s="21">
        <f t="shared" si="21"/>
        <v>179.55</v>
      </c>
    </row>
    <row r="67" spans="1:18" ht="89.25" customHeight="1">
      <c r="A67" s="289" t="s">
        <v>160</v>
      </c>
      <c r="B67" s="5" t="s">
        <v>161</v>
      </c>
      <c r="C67" s="5" t="s">
        <v>166</v>
      </c>
      <c r="D67" s="5" t="s">
        <v>157</v>
      </c>
      <c r="E67" s="5" t="s">
        <v>372</v>
      </c>
      <c r="F67" s="341" t="s">
        <v>169</v>
      </c>
      <c r="G67" s="317"/>
      <c r="H67" s="85"/>
      <c r="I67" s="97"/>
      <c r="J67" s="24">
        <f>H67*I67</f>
        <v>0</v>
      </c>
      <c r="K67" s="88">
        <v>0</v>
      </c>
      <c r="L67" s="89">
        <v>0</v>
      </c>
      <c r="M67" s="89">
        <f t="shared" si="19"/>
        <v>0</v>
      </c>
      <c r="N67" s="90">
        <v>1</v>
      </c>
      <c r="O67" s="89">
        <v>17.52</v>
      </c>
      <c r="P67" s="89">
        <f t="shared" si="20"/>
        <v>17.52</v>
      </c>
      <c r="Q67" s="89">
        <f t="shared" si="21"/>
        <v>17.52</v>
      </c>
    </row>
    <row r="68" spans="1:18" ht="65.25" customHeight="1">
      <c r="A68" s="218" t="s">
        <v>99</v>
      </c>
      <c r="B68" s="84" t="s">
        <v>100</v>
      </c>
      <c r="C68" s="84" t="s">
        <v>101</v>
      </c>
      <c r="D68" s="84" t="s">
        <v>249</v>
      </c>
      <c r="E68" s="84" t="s">
        <v>373</v>
      </c>
      <c r="F68" s="305" t="s">
        <v>374</v>
      </c>
      <c r="G68" s="306"/>
      <c r="H68" s="85"/>
      <c r="I68" s="97"/>
      <c r="J68" s="92">
        <f>H68*I68</f>
        <v>0</v>
      </c>
      <c r="K68" s="43">
        <v>10</v>
      </c>
      <c r="L68" s="21">
        <v>54.01</v>
      </c>
      <c r="M68" s="21">
        <f>K68*L68</f>
        <v>540.1</v>
      </c>
      <c r="N68" s="43">
        <v>1</v>
      </c>
      <c r="O68" s="21">
        <v>17.52</v>
      </c>
      <c r="P68" s="21">
        <f t="shared" ref="P68:P77" si="23">N68*O68</f>
        <v>17.52</v>
      </c>
      <c r="Q68" s="21">
        <f>P68+M68+J68</f>
        <v>557.62</v>
      </c>
    </row>
    <row r="69" spans="1:18" ht="30">
      <c r="A69" s="281" t="s">
        <v>87</v>
      </c>
      <c r="B69" s="10" t="s">
        <v>88</v>
      </c>
      <c r="C69" s="10" t="s">
        <v>94</v>
      </c>
      <c r="D69" s="84" t="s">
        <v>393</v>
      </c>
      <c r="E69" s="84" t="s">
        <v>394</v>
      </c>
      <c r="F69" s="305" t="s">
        <v>392</v>
      </c>
      <c r="G69" s="306"/>
      <c r="H69" s="86"/>
      <c r="I69" s="24"/>
      <c r="J69" s="24">
        <f>H69*I69</f>
        <v>0</v>
      </c>
      <c r="K69" s="43">
        <v>1</v>
      </c>
      <c r="L69" s="21">
        <v>47</v>
      </c>
      <c r="M69" s="21">
        <f>K69*L69</f>
        <v>47</v>
      </c>
      <c r="N69" s="43">
        <v>1</v>
      </c>
      <c r="O69" s="21">
        <v>156.63999999999999</v>
      </c>
      <c r="P69" s="21">
        <f t="shared" si="23"/>
        <v>156.63999999999999</v>
      </c>
      <c r="Q69" s="21">
        <f>P69+M69+J69</f>
        <v>203.64</v>
      </c>
    </row>
    <row r="70" spans="1:18" ht="60">
      <c r="A70" s="217" t="s">
        <v>170</v>
      </c>
      <c r="B70" s="10" t="s">
        <v>395</v>
      </c>
      <c r="C70" s="10" t="s">
        <v>172</v>
      </c>
      <c r="D70" s="84" t="s">
        <v>173</v>
      </c>
      <c r="E70" s="84" t="s">
        <v>396</v>
      </c>
      <c r="F70" s="316" t="s">
        <v>169</v>
      </c>
      <c r="G70" s="317"/>
      <c r="H70" s="86"/>
      <c r="I70" s="24"/>
      <c r="J70" s="24">
        <f>H70*I70</f>
        <v>0</v>
      </c>
      <c r="K70" s="43">
        <v>1</v>
      </c>
      <c r="L70" s="21">
        <v>0</v>
      </c>
      <c r="M70" s="21">
        <v>0</v>
      </c>
      <c r="N70" s="43">
        <v>1</v>
      </c>
      <c r="O70" s="21">
        <v>17.52</v>
      </c>
      <c r="P70" s="21">
        <f t="shared" si="23"/>
        <v>17.52</v>
      </c>
      <c r="Q70" s="21">
        <f>P70+M70</f>
        <v>17.52</v>
      </c>
    </row>
    <row r="71" spans="1:18" ht="30">
      <c r="A71" s="217" t="s">
        <v>87</v>
      </c>
      <c r="B71" s="10" t="s">
        <v>88</v>
      </c>
      <c r="C71" s="10" t="s">
        <v>94</v>
      </c>
      <c r="D71" s="84" t="s">
        <v>393</v>
      </c>
      <c r="E71" s="84" t="s">
        <v>397</v>
      </c>
      <c r="F71" s="316" t="s">
        <v>400</v>
      </c>
      <c r="G71" s="317"/>
      <c r="H71" s="85"/>
      <c r="I71" s="92"/>
      <c r="J71" s="92">
        <f>I71*H71</f>
        <v>0</v>
      </c>
      <c r="K71" s="43">
        <v>2</v>
      </c>
      <c r="L71" s="21">
        <v>54.01</v>
      </c>
      <c r="M71" s="21">
        <f t="shared" ref="M71:M77" si="24">K71*L71</f>
        <v>108.02</v>
      </c>
      <c r="N71" s="43">
        <v>1</v>
      </c>
      <c r="O71" s="21">
        <v>17.52</v>
      </c>
      <c r="P71" s="21">
        <f t="shared" si="23"/>
        <v>17.52</v>
      </c>
      <c r="Q71" s="21">
        <f t="shared" ref="Q71:Q77" si="25">P71+M71+J71</f>
        <v>125.53999999999999</v>
      </c>
    </row>
    <row r="72" spans="1:18" ht="48" customHeight="1">
      <c r="A72" s="281" t="s">
        <v>307</v>
      </c>
      <c r="B72" s="5" t="s">
        <v>112</v>
      </c>
      <c r="C72" s="5" t="s">
        <v>113</v>
      </c>
      <c r="D72" s="5" t="s">
        <v>114</v>
      </c>
      <c r="E72" s="95" t="s">
        <v>115</v>
      </c>
      <c r="F72" s="318" t="s">
        <v>335</v>
      </c>
      <c r="G72" s="319"/>
      <c r="H72" s="91"/>
      <c r="I72" s="92"/>
      <c r="J72" s="92">
        <f>H72*I72</f>
        <v>0</v>
      </c>
      <c r="K72" s="43">
        <v>3</v>
      </c>
      <c r="L72" s="21">
        <v>95.97</v>
      </c>
      <c r="M72" s="21">
        <f t="shared" si="24"/>
        <v>287.90999999999997</v>
      </c>
      <c r="N72" s="43">
        <v>2</v>
      </c>
      <c r="O72" s="21">
        <v>28.78</v>
      </c>
      <c r="P72" s="21">
        <f t="shared" si="23"/>
        <v>57.56</v>
      </c>
      <c r="Q72" s="21">
        <f t="shared" si="25"/>
        <v>345.46999999999997</v>
      </c>
    </row>
    <row r="73" spans="1:18" ht="50.25" customHeight="1">
      <c r="A73" s="281" t="s">
        <v>401</v>
      </c>
      <c r="B73" s="10" t="s">
        <v>344</v>
      </c>
      <c r="C73" s="10" t="s">
        <v>110</v>
      </c>
      <c r="D73" s="10" t="s">
        <v>340</v>
      </c>
      <c r="E73" s="95" t="s">
        <v>402</v>
      </c>
      <c r="F73" s="316" t="s">
        <v>403</v>
      </c>
      <c r="G73" s="317"/>
      <c r="H73" s="96"/>
      <c r="I73" s="24"/>
      <c r="J73" s="24">
        <f>I73*H73</f>
        <v>0</v>
      </c>
      <c r="K73" s="43">
        <v>0</v>
      </c>
      <c r="L73" s="21">
        <v>0</v>
      </c>
      <c r="M73" s="21">
        <f t="shared" si="24"/>
        <v>0</v>
      </c>
      <c r="N73" s="43">
        <v>1</v>
      </c>
      <c r="O73" s="21">
        <v>17.52</v>
      </c>
      <c r="P73" s="21">
        <f t="shared" si="23"/>
        <v>17.52</v>
      </c>
      <c r="Q73" s="21">
        <f t="shared" si="25"/>
        <v>17.52</v>
      </c>
    </row>
    <row r="74" spans="1:18" ht="45">
      <c r="A74" s="281" t="s">
        <v>404</v>
      </c>
      <c r="B74" s="10" t="s">
        <v>339</v>
      </c>
      <c r="C74" s="10" t="s">
        <v>110</v>
      </c>
      <c r="D74" s="10" t="s">
        <v>340</v>
      </c>
      <c r="E74" s="95" t="s">
        <v>402</v>
      </c>
      <c r="F74" s="316" t="s">
        <v>403</v>
      </c>
      <c r="G74" s="317"/>
      <c r="H74" s="96"/>
      <c r="I74" s="24"/>
      <c r="J74" s="24">
        <f t="shared" ref="J74:J80" si="26">H74*I74</f>
        <v>0</v>
      </c>
      <c r="K74" s="43">
        <v>0</v>
      </c>
      <c r="L74" s="21">
        <v>0</v>
      </c>
      <c r="M74" s="21">
        <f t="shared" si="24"/>
        <v>0</v>
      </c>
      <c r="N74" s="43">
        <v>1</v>
      </c>
      <c r="O74" s="21">
        <v>17.52</v>
      </c>
      <c r="P74" s="21">
        <f t="shared" si="23"/>
        <v>17.52</v>
      </c>
      <c r="Q74" s="21">
        <f t="shared" si="25"/>
        <v>17.52</v>
      </c>
    </row>
    <row r="75" spans="1:18" ht="45">
      <c r="A75" s="281" t="s">
        <v>147</v>
      </c>
      <c r="B75" s="10" t="s">
        <v>148</v>
      </c>
      <c r="C75" s="10" t="s">
        <v>149</v>
      </c>
      <c r="D75" s="95" t="s">
        <v>150</v>
      </c>
      <c r="E75" s="95" t="s">
        <v>405</v>
      </c>
      <c r="F75" s="305" t="s">
        <v>371</v>
      </c>
      <c r="G75" s="306"/>
      <c r="H75" s="96"/>
      <c r="I75" s="24"/>
      <c r="J75" s="24">
        <f t="shared" si="26"/>
        <v>0</v>
      </c>
      <c r="K75" s="43">
        <v>0</v>
      </c>
      <c r="L75" s="21">
        <v>0</v>
      </c>
      <c r="M75" s="21">
        <f t="shared" si="24"/>
        <v>0</v>
      </c>
      <c r="N75" s="43">
        <v>1</v>
      </c>
      <c r="O75" s="21">
        <v>17.52</v>
      </c>
      <c r="P75" s="21">
        <f t="shared" si="23"/>
        <v>17.52</v>
      </c>
      <c r="Q75" s="21">
        <f t="shared" si="25"/>
        <v>17.52</v>
      </c>
    </row>
    <row r="76" spans="1:18" ht="36" customHeight="1">
      <c r="A76" s="281" t="s">
        <v>147</v>
      </c>
      <c r="B76" s="10" t="s">
        <v>148</v>
      </c>
      <c r="C76" s="10" t="s">
        <v>149</v>
      </c>
      <c r="D76" s="95" t="s">
        <v>150</v>
      </c>
      <c r="E76" s="95" t="s">
        <v>406</v>
      </c>
      <c r="F76" s="316" t="s">
        <v>366</v>
      </c>
      <c r="G76" s="317"/>
      <c r="H76" s="96"/>
      <c r="I76" s="24"/>
      <c r="J76" s="24">
        <f t="shared" si="26"/>
        <v>0</v>
      </c>
      <c r="K76" s="26">
        <v>1</v>
      </c>
      <c r="L76" s="21">
        <v>54.01</v>
      </c>
      <c r="M76" s="21">
        <f t="shared" si="24"/>
        <v>54.01</v>
      </c>
      <c r="N76" s="26">
        <v>1</v>
      </c>
      <c r="O76" s="21">
        <v>17.52</v>
      </c>
      <c r="P76" s="21">
        <f t="shared" si="23"/>
        <v>17.52</v>
      </c>
      <c r="Q76" s="21">
        <f t="shared" si="25"/>
        <v>71.53</v>
      </c>
    </row>
    <row r="77" spans="1:18" ht="30">
      <c r="A77" s="281" t="s">
        <v>147</v>
      </c>
      <c r="B77" s="10" t="s">
        <v>148</v>
      </c>
      <c r="C77" s="10" t="s">
        <v>149</v>
      </c>
      <c r="D77" s="95" t="s">
        <v>150</v>
      </c>
      <c r="E77" s="95" t="s">
        <v>406</v>
      </c>
      <c r="F77" s="316" t="s">
        <v>367</v>
      </c>
      <c r="G77" s="317"/>
      <c r="H77" s="96"/>
      <c r="I77" s="24"/>
      <c r="J77" s="24">
        <f t="shared" si="26"/>
        <v>0</v>
      </c>
      <c r="K77" s="26">
        <v>1</v>
      </c>
      <c r="L77" s="21">
        <v>54.01</v>
      </c>
      <c r="M77" s="21">
        <f t="shared" si="24"/>
        <v>54.01</v>
      </c>
      <c r="N77" s="26">
        <v>1</v>
      </c>
      <c r="O77" s="21">
        <v>17.52</v>
      </c>
      <c r="P77" s="21">
        <f t="shared" si="23"/>
        <v>17.52</v>
      </c>
      <c r="Q77" s="21">
        <f t="shared" si="25"/>
        <v>71.53</v>
      </c>
    </row>
    <row r="78" spans="1:18" ht="30">
      <c r="A78" s="217" t="s">
        <v>147</v>
      </c>
      <c r="B78" s="10" t="s">
        <v>148</v>
      </c>
      <c r="C78" s="10" t="s">
        <v>149</v>
      </c>
      <c r="D78" s="259" t="s">
        <v>150</v>
      </c>
      <c r="E78" s="259" t="s">
        <v>406</v>
      </c>
      <c r="F78" s="316" t="s">
        <v>138</v>
      </c>
      <c r="G78" s="317"/>
      <c r="H78" s="261"/>
      <c r="I78" s="24"/>
      <c r="J78" s="24">
        <f t="shared" si="26"/>
        <v>0</v>
      </c>
      <c r="K78" s="26">
        <v>1</v>
      </c>
      <c r="L78" s="21">
        <v>54.01</v>
      </c>
      <c r="M78" s="21">
        <f t="shared" ref="M78" si="27">K78*L78</f>
        <v>54.01</v>
      </c>
      <c r="N78" s="26">
        <v>1</v>
      </c>
      <c r="O78" s="21">
        <v>17.52</v>
      </c>
      <c r="P78" s="21">
        <f t="shared" ref="P78" si="28">N78*O78</f>
        <v>17.52</v>
      </c>
      <c r="Q78" s="21">
        <f t="shared" ref="Q78" si="29">P78+M78+J78</f>
        <v>71.53</v>
      </c>
    </row>
    <row r="79" spans="1:18" ht="41.25" customHeight="1">
      <c r="A79" s="218" t="s">
        <v>317</v>
      </c>
      <c r="B79" s="274" t="s">
        <v>281</v>
      </c>
      <c r="C79" s="40" t="s">
        <v>280</v>
      </c>
      <c r="D79" s="40" t="s">
        <v>70</v>
      </c>
      <c r="E79" s="40" t="s">
        <v>318</v>
      </c>
      <c r="F79" s="305" t="s">
        <v>314</v>
      </c>
      <c r="G79" s="306"/>
      <c r="H79" s="38"/>
      <c r="I79" s="22"/>
      <c r="J79" s="22">
        <f t="shared" si="26"/>
        <v>0</v>
      </c>
      <c r="K79" s="42">
        <v>0</v>
      </c>
      <c r="L79" s="17">
        <v>0</v>
      </c>
      <c r="M79" s="17">
        <f>K79*L79</f>
        <v>0</v>
      </c>
      <c r="N79" s="42">
        <v>3</v>
      </c>
      <c r="O79" s="17">
        <v>17.52</v>
      </c>
      <c r="P79" s="17">
        <f>N79*O79</f>
        <v>52.56</v>
      </c>
      <c r="Q79" s="17">
        <f>P79+M79+J79</f>
        <v>52.56</v>
      </c>
    </row>
    <row r="80" spans="1:18" ht="62.25" customHeight="1">
      <c r="A80" s="218" t="s">
        <v>310</v>
      </c>
      <c r="B80" s="40" t="s">
        <v>110</v>
      </c>
      <c r="C80" s="40" t="s">
        <v>311</v>
      </c>
      <c r="D80" s="40" t="s">
        <v>312</v>
      </c>
      <c r="E80" s="40" t="s">
        <v>313</v>
      </c>
      <c r="F80" s="305" t="s">
        <v>314</v>
      </c>
      <c r="G80" s="306"/>
      <c r="H80" s="38"/>
      <c r="I80" s="22"/>
      <c r="J80" s="22">
        <f t="shared" si="26"/>
        <v>0</v>
      </c>
      <c r="K80" s="42">
        <v>0</v>
      </c>
      <c r="L80" s="17">
        <v>0</v>
      </c>
      <c r="M80" s="17">
        <f>K80*L80</f>
        <v>0</v>
      </c>
      <c r="N80" s="42">
        <v>3</v>
      </c>
      <c r="O80" s="17">
        <v>17.52</v>
      </c>
      <c r="P80" s="17">
        <f>N80*O80</f>
        <v>52.56</v>
      </c>
      <c r="Q80" s="17">
        <f>P80+M80+J80</f>
        <v>52.56</v>
      </c>
    </row>
    <row r="84" spans="9:17" ht="15" customHeight="1">
      <c r="I84" s="27"/>
      <c r="J84" s="27"/>
      <c r="K84" s="28"/>
      <c r="L84" s="27"/>
      <c r="M84" s="27"/>
      <c r="N84" s="28"/>
      <c r="O84" s="27"/>
      <c r="P84" s="27"/>
      <c r="Q84" s="27"/>
    </row>
    <row r="85" spans="9:17" ht="15" customHeight="1">
      <c r="I85" s="27"/>
      <c r="J85" s="27"/>
      <c r="K85" s="28"/>
      <c r="L85" s="27"/>
      <c r="M85" s="27"/>
      <c r="N85" s="28"/>
      <c r="O85" s="27"/>
      <c r="P85" s="27"/>
      <c r="Q85" s="27"/>
    </row>
    <row r="86" spans="9:17" ht="15" customHeight="1">
      <c r="I86" s="27"/>
      <c r="J86" s="27"/>
      <c r="K86" s="28"/>
      <c r="L86" s="27"/>
      <c r="M86" s="27"/>
      <c r="N86" s="28"/>
      <c r="O86" s="27"/>
      <c r="P86" s="27"/>
      <c r="Q86" s="27"/>
    </row>
    <row r="87" spans="9:17" ht="15" customHeight="1">
      <c r="I87" s="27"/>
      <c r="J87" s="27"/>
      <c r="K87" s="28"/>
      <c r="L87" s="27"/>
      <c r="M87" s="27"/>
      <c r="N87" s="28"/>
      <c r="O87" s="27"/>
      <c r="P87" s="27"/>
      <c r="Q87" s="27"/>
    </row>
    <row r="88" spans="9:17" ht="15" customHeight="1">
      <c r="I88" s="27"/>
      <c r="J88" s="27"/>
      <c r="K88" s="28"/>
      <c r="L88" s="27"/>
      <c r="M88" s="27"/>
      <c r="N88" s="28"/>
      <c r="O88" s="27"/>
      <c r="P88" s="27"/>
      <c r="Q88" s="27"/>
    </row>
    <row r="89" spans="9:17" ht="15" customHeight="1">
      <c r="I89" s="27"/>
      <c r="J89" s="27"/>
      <c r="K89" s="28"/>
      <c r="L89" s="27"/>
      <c r="M89" s="27"/>
      <c r="N89" s="28"/>
      <c r="O89" s="27"/>
      <c r="P89" s="27"/>
      <c r="Q89" s="27"/>
    </row>
    <row r="90" spans="9:17" ht="15" customHeight="1">
      <c r="I90" s="27"/>
      <c r="J90" s="27"/>
      <c r="K90" s="28"/>
      <c r="L90" s="27"/>
      <c r="M90" s="27"/>
      <c r="N90" s="28"/>
      <c r="O90" s="27"/>
      <c r="P90" s="27"/>
      <c r="Q90" s="27"/>
    </row>
    <row r="91" spans="9:17" ht="15" customHeight="1">
      <c r="I91" s="27"/>
      <c r="J91" s="27"/>
      <c r="K91" s="28"/>
      <c r="L91" s="27"/>
      <c r="M91" s="27"/>
      <c r="N91" s="28"/>
      <c r="O91" s="27"/>
      <c r="P91" s="27"/>
      <c r="Q91" s="27"/>
    </row>
    <row r="92" spans="9:17" ht="15" customHeight="1">
      <c r="I92" s="27"/>
      <c r="J92" s="27"/>
      <c r="K92" s="28"/>
      <c r="L92" s="27"/>
      <c r="M92" s="27"/>
      <c r="N92" s="28"/>
      <c r="O92" s="27"/>
      <c r="P92" s="27"/>
      <c r="Q92" s="27"/>
    </row>
    <row r="93" spans="9:17" ht="15" customHeight="1">
      <c r="I93" s="27"/>
      <c r="J93" s="27"/>
      <c r="K93" s="28"/>
      <c r="L93" s="27"/>
      <c r="M93" s="27"/>
      <c r="N93" s="28"/>
      <c r="O93" s="27"/>
      <c r="P93" s="27"/>
      <c r="Q93" s="27"/>
    </row>
    <row r="94" spans="9:17" ht="15" customHeight="1">
      <c r="I94" s="27"/>
      <c r="J94" s="27"/>
      <c r="K94" s="28"/>
      <c r="L94" s="27"/>
      <c r="M94" s="27"/>
      <c r="N94" s="28"/>
      <c r="O94" s="27"/>
      <c r="P94" s="27"/>
      <c r="Q94" s="27"/>
    </row>
    <row r="95" spans="9:17" ht="15" customHeight="1">
      <c r="I95" s="27"/>
      <c r="J95" s="27"/>
      <c r="K95" s="28"/>
      <c r="L95" s="27"/>
      <c r="M95" s="27"/>
      <c r="N95" s="28"/>
      <c r="O95" s="27"/>
      <c r="P95" s="27"/>
      <c r="Q95" s="27"/>
    </row>
    <row r="96" spans="9:17" ht="15" customHeight="1">
      <c r="I96" s="27"/>
      <c r="J96" s="27"/>
      <c r="K96" s="28"/>
      <c r="L96" s="27"/>
      <c r="M96" s="27"/>
      <c r="N96" s="28"/>
      <c r="O96" s="27"/>
      <c r="P96" s="27"/>
      <c r="Q96" s="27"/>
    </row>
    <row r="97" spans="9:17" ht="15" customHeight="1">
      <c r="I97" s="27"/>
      <c r="J97" s="27"/>
      <c r="K97" s="28"/>
      <c r="L97" s="27"/>
      <c r="M97" s="27"/>
      <c r="N97" s="28"/>
      <c r="O97" s="27"/>
      <c r="P97" s="27"/>
      <c r="Q97" s="27"/>
    </row>
    <row r="98" spans="9:17" ht="15" customHeight="1">
      <c r="I98" s="27"/>
      <c r="J98" s="27"/>
      <c r="K98" s="28"/>
      <c r="L98" s="27"/>
      <c r="M98" s="27"/>
      <c r="N98" s="28"/>
      <c r="O98" s="27"/>
      <c r="P98" s="27"/>
      <c r="Q98" s="27"/>
    </row>
    <row r="99" spans="9:17" ht="15" customHeight="1">
      <c r="I99" s="27"/>
      <c r="J99" s="27"/>
      <c r="K99" s="28"/>
      <c r="L99" s="27"/>
      <c r="M99" s="27"/>
      <c r="N99" s="28"/>
      <c r="O99" s="27"/>
      <c r="P99" s="27"/>
      <c r="Q99" s="27"/>
    </row>
    <row r="100" spans="9:17" ht="15" customHeight="1">
      <c r="I100" s="27"/>
      <c r="J100" s="27"/>
      <c r="K100" s="28"/>
      <c r="L100" s="27"/>
      <c r="M100" s="27"/>
      <c r="N100" s="28"/>
      <c r="O100" s="27"/>
      <c r="P100" s="27"/>
      <c r="Q100" s="27"/>
    </row>
    <row r="101" spans="9:17" ht="15" customHeight="1">
      <c r="I101" s="27"/>
      <c r="J101" s="27"/>
      <c r="K101" s="28"/>
      <c r="L101" s="27"/>
      <c r="M101" s="27"/>
      <c r="N101" s="28"/>
      <c r="O101" s="27"/>
      <c r="P101" s="27"/>
      <c r="Q101" s="27"/>
    </row>
    <row r="102" spans="9:17" ht="15" customHeight="1">
      <c r="I102" s="27"/>
      <c r="J102" s="27"/>
      <c r="K102" s="28"/>
      <c r="L102" s="27"/>
      <c r="M102" s="27"/>
      <c r="N102" s="28"/>
      <c r="O102" s="27"/>
      <c r="P102" s="27"/>
      <c r="Q102" s="27"/>
    </row>
    <row r="103" spans="9:17" ht="15" customHeight="1">
      <c r="I103" s="27"/>
      <c r="J103" s="27"/>
      <c r="K103" s="28"/>
      <c r="L103" s="27"/>
      <c r="M103" s="27"/>
      <c r="N103" s="28"/>
      <c r="O103" s="27"/>
      <c r="P103" s="27"/>
      <c r="Q103" s="27"/>
    </row>
    <row r="104" spans="9:17" ht="15" customHeight="1">
      <c r="I104" s="27"/>
      <c r="J104" s="27"/>
      <c r="K104" s="28"/>
      <c r="L104" s="27"/>
      <c r="M104" s="27"/>
      <c r="N104" s="28"/>
      <c r="O104" s="27"/>
      <c r="P104" s="27"/>
      <c r="Q104" s="27"/>
    </row>
    <row r="105" spans="9:17" ht="15" customHeight="1">
      <c r="I105" s="27"/>
      <c r="J105" s="27"/>
      <c r="K105" s="28"/>
      <c r="L105" s="27"/>
      <c r="M105" s="27"/>
      <c r="N105" s="28"/>
      <c r="O105" s="27"/>
      <c r="P105" s="27"/>
      <c r="Q105" s="27"/>
    </row>
    <row r="106" spans="9:17" ht="15" customHeight="1">
      <c r="I106" s="27"/>
      <c r="J106" s="27"/>
      <c r="K106" s="28"/>
      <c r="L106" s="27"/>
      <c r="M106" s="27"/>
      <c r="N106" s="28"/>
      <c r="O106" s="27"/>
      <c r="P106" s="27"/>
      <c r="Q106" s="27"/>
    </row>
    <row r="107" spans="9:17" ht="15" customHeight="1">
      <c r="I107" s="27"/>
      <c r="J107" s="27"/>
      <c r="K107" s="28"/>
      <c r="N107" s="28"/>
      <c r="O107" s="27"/>
      <c r="P107" s="27"/>
      <c r="Q107" s="27"/>
    </row>
    <row r="108" spans="9:17" ht="15" customHeight="1">
      <c r="I108" s="27"/>
      <c r="J108" s="27"/>
      <c r="K108" s="28"/>
      <c r="N108" s="28"/>
      <c r="O108" s="27"/>
      <c r="P108" s="27"/>
      <c r="Q108" s="27"/>
    </row>
    <row r="109" spans="9:17" ht="15" customHeight="1">
      <c r="I109" s="27"/>
      <c r="J109" s="27"/>
      <c r="K109" s="28"/>
      <c r="N109" s="28"/>
      <c r="O109" s="27"/>
      <c r="P109" s="27"/>
      <c r="Q109" s="27"/>
    </row>
    <row r="110" spans="9:17" ht="15" customHeight="1">
      <c r="I110" s="27"/>
      <c r="J110" s="27"/>
      <c r="K110" s="28"/>
      <c r="N110" s="28"/>
      <c r="O110" s="27"/>
      <c r="P110" s="27"/>
      <c r="Q110" s="27"/>
    </row>
    <row r="111" spans="9:17" ht="15" customHeight="1">
      <c r="I111" s="27"/>
      <c r="J111" s="27"/>
      <c r="K111" s="28"/>
      <c r="N111" s="28"/>
      <c r="O111" s="27"/>
      <c r="P111" s="27"/>
      <c r="Q111" s="27"/>
    </row>
    <row r="112" spans="9:17" ht="15" customHeight="1">
      <c r="I112" s="27"/>
      <c r="J112" s="27"/>
      <c r="K112" s="28"/>
      <c r="N112" s="28"/>
      <c r="O112" s="27"/>
      <c r="P112" s="27"/>
      <c r="Q112" s="27"/>
    </row>
    <row r="113" spans="9:17" ht="15" customHeight="1">
      <c r="I113" s="27"/>
      <c r="J113" s="27"/>
      <c r="K113" s="28"/>
      <c r="N113" s="28"/>
      <c r="O113" s="27"/>
      <c r="P113" s="27"/>
      <c r="Q113" s="27"/>
    </row>
    <row r="114" spans="9:17" ht="15" customHeight="1">
      <c r="I114" s="27"/>
      <c r="J114" s="27"/>
      <c r="K114" s="28"/>
      <c r="N114" s="28"/>
      <c r="O114" s="27"/>
      <c r="P114" s="27"/>
      <c r="Q114" s="27"/>
    </row>
    <row r="115" spans="9:17" ht="15" customHeight="1">
      <c r="I115" s="27"/>
      <c r="J115" s="27"/>
      <c r="K115" s="28"/>
      <c r="N115" s="28"/>
      <c r="O115" s="27"/>
      <c r="P115" s="27"/>
      <c r="Q115" s="27"/>
    </row>
    <row r="116" spans="9:17" ht="15" customHeight="1">
      <c r="I116" s="27"/>
      <c r="J116" s="27"/>
      <c r="K116" s="28"/>
      <c r="N116" s="28"/>
      <c r="O116" s="27"/>
      <c r="P116" s="27"/>
      <c r="Q116" s="27"/>
    </row>
    <row r="117" spans="9:17" ht="15" customHeight="1">
      <c r="I117" s="27"/>
      <c r="J117" s="27"/>
      <c r="K117" s="28"/>
      <c r="N117" s="28"/>
      <c r="O117" s="27"/>
      <c r="P117" s="27"/>
      <c r="Q117" s="27"/>
    </row>
    <row r="118" spans="9:17" ht="15" customHeight="1">
      <c r="I118" s="27"/>
      <c r="J118" s="27"/>
      <c r="K118" s="28"/>
      <c r="N118" s="28"/>
      <c r="O118" s="27"/>
      <c r="P118" s="27"/>
      <c r="Q118" s="27"/>
    </row>
    <row r="119" spans="9:17" ht="15" customHeight="1">
      <c r="I119" s="27"/>
      <c r="J119" s="27"/>
      <c r="K119" s="28"/>
      <c r="N119" s="28"/>
      <c r="O119" s="27"/>
      <c r="P119" s="27"/>
      <c r="Q119" s="27"/>
    </row>
    <row r="120" spans="9:17" ht="15" customHeight="1">
      <c r="I120" s="27"/>
      <c r="J120" s="27"/>
      <c r="K120" s="28"/>
      <c r="N120" s="28"/>
      <c r="O120" s="27"/>
      <c r="P120" s="27"/>
      <c r="Q120" s="27"/>
    </row>
    <row r="121" spans="9:17" ht="15" customHeight="1">
      <c r="I121" s="27"/>
      <c r="J121" s="27"/>
      <c r="K121" s="28"/>
      <c r="N121" s="28"/>
      <c r="O121" s="27"/>
      <c r="P121" s="27"/>
      <c r="Q121" s="27"/>
    </row>
    <row r="122" spans="9:17" ht="15" customHeight="1">
      <c r="I122" s="27"/>
      <c r="J122" s="27"/>
      <c r="K122" s="28"/>
      <c r="N122" s="28"/>
      <c r="O122" s="27"/>
      <c r="P122" s="27"/>
      <c r="Q122" s="27"/>
    </row>
    <row r="123" spans="9:17" ht="15" customHeight="1">
      <c r="I123" s="27"/>
      <c r="J123" s="27"/>
      <c r="K123" s="28"/>
      <c r="N123" s="28"/>
      <c r="O123" s="27"/>
      <c r="P123" s="27"/>
      <c r="Q123" s="27"/>
    </row>
    <row r="124" spans="9:17" ht="15" customHeight="1">
      <c r="I124" s="27"/>
      <c r="J124" s="27"/>
      <c r="K124" s="28"/>
      <c r="N124" s="28"/>
      <c r="O124" s="27"/>
      <c r="P124" s="27"/>
      <c r="Q124" s="27"/>
    </row>
    <row r="125" spans="9:17" ht="15" customHeight="1">
      <c r="I125" s="27"/>
      <c r="J125" s="27"/>
      <c r="K125" s="28"/>
      <c r="N125" s="28"/>
      <c r="O125" s="27"/>
      <c r="P125" s="27"/>
      <c r="Q125" s="27"/>
    </row>
    <row r="126" spans="9:17" ht="15" customHeight="1">
      <c r="I126" s="27"/>
      <c r="J126" s="27"/>
      <c r="K126" s="28"/>
      <c r="N126" s="28"/>
      <c r="O126" s="27"/>
      <c r="P126" s="27"/>
      <c r="Q126" s="27"/>
    </row>
    <row r="127" spans="9:17" ht="15" customHeight="1">
      <c r="I127" s="27"/>
      <c r="J127" s="27"/>
      <c r="K127" s="28"/>
      <c r="N127" s="28"/>
      <c r="O127" s="27"/>
      <c r="P127" s="27"/>
      <c r="Q127" s="27"/>
    </row>
    <row r="128" spans="9:17" ht="15" customHeight="1">
      <c r="I128" s="27"/>
      <c r="J128" s="27"/>
      <c r="K128" s="28"/>
      <c r="N128" s="28"/>
      <c r="O128" s="27"/>
      <c r="P128" s="27"/>
      <c r="Q128" s="27"/>
    </row>
    <row r="129" spans="9:17" ht="15" customHeight="1">
      <c r="I129" s="27"/>
      <c r="J129" s="27"/>
      <c r="K129" s="28"/>
      <c r="N129" s="28"/>
      <c r="O129" s="27"/>
      <c r="P129" s="27"/>
      <c r="Q129" s="27"/>
    </row>
    <row r="130" spans="9:17" ht="15" customHeight="1">
      <c r="I130" s="27"/>
      <c r="J130" s="27"/>
      <c r="K130" s="28"/>
      <c r="N130" s="28"/>
      <c r="O130" s="27"/>
      <c r="P130" s="27"/>
      <c r="Q130" s="27"/>
    </row>
    <row r="131" spans="9:17" ht="15" customHeight="1">
      <c r="I131" s="27"/>
      <c r="J131" s="27"/>
      <c r="K131" s="28"/>
      <c r="N131" s="28"/>
      <c r="O131" s="27"/>
      <c r="P131" s="27"/>
      <c r="Q131" s="27"/>
    </row>
    <row r="132" spans="9:17" ht="15" customHeight="1">
      <c r="I132" s="27"/>
      <c r="J132" s="27"/>
      <c r="K132" s="28"/>
      <c r="N132" s="28"/>
      <c r="O132" s="27"/>
      <c r="P132" s="27"/>
      <c r="Q132" s="27"/>
    </row>
    <row r="133" spans="9:17" ht="15" customHeight="1">
      <c r="I133" s="27"/>
      <c r="J133" s="27"/>
      <c r="K133" s="28"/>
      <c r="N133" s="28"/>
      <c r="O133" s="27"/>
      <c r="P133" s="27"/>
      <c r="Q133" s="27"/>
    </row>
    <row r="134" spans="9:17" ht="15" customHeight="1">
      <c r="I134" s="27"/>
      <c r="J134" s="27"/>
      <c r="K134" s="28"/>
      <c r="N134" s="28"/>
      <c r="O134" s="27"/>
      <c r="P134" s="27"/>
      <c r="Q134" s="27"/>
    </row>
    <row r="135" spans="9:17" ht="15" customHeight="1">
      <c r="I135" s="27"/>
      <c r="J135" s="27"/>
      <c r="K135" s="28"/>
      <c r="N135" s="28"/>
      <c r="O135" s="27"/>
      <c r="P135" s="27"/>
      <c r="Q135" s="27"/>
    </row>
    <row r="136" spans="9:17" ht="15" customHeight="1">
      <c r="I136" s="27"/>
      <c r="J136" s="27"/>
      <c r="K136" s="28"/>
      <c r="N136" s="28"/>
      <c r="O136" s="27"/>
      <c r="P136" s="27"/>
      <c r="Q136" s="27"/>
    </row>
    <row r="137" spans="9:17" ht="15" customHeight="1">
      <c r="I137" s="27"/>
      <c r="J137" s="27"/>
      <c r="K137" s="28"/>
      <c r="N137" s="28"/>
      <c r="O137" s="27"/>
      <c r="P137" s="27"/>
      <c r="Q137" s="27"/>
    </row>
    <row r="138" spans="9:17" ht="15" customHeight="1">
      <c r="I138" s="27"/>
      <c r="J138" s="27"/>
      <c r="K138" s="28"/>
      <c r="N138" s="28"/>
      <c r="O138" s="27"/>
      <c r="P138" s="27"/>
      <c r="Q138" s="27"/>
    </row>
    <row r="139" spans="9:17" ht="15" customHeight="1">
      <c r="I139" s="27"/>
      <c r="J139" s="27"/>
      <c r="K139" s="28"/>
      <c r="N139" s="28"/>
      <c r="O139" s="27"/>
      <c r="P139" s="27"/>
      <c r="Q139" s="27"/>
    </row>
    <row r="140" spans="9:17" ht="15" customHeight="1">
      <c r="I140" s="27"/>
      <c r="J140" s="27"/>
      <c r="K140" s="28"/>
      <c r="N140" s="28"/>
      <c r="O140" s="27"/>
      <c r="P140" s="27"/>
      <c r="Q140" s="27"/>
    </row>
    <row r="141" spans="9:17" ht="15" customHeight="1">
      <c r="I141" s="27"/>
      <c r="J141" s="27"/>
      <c r="K141" s="28"/>
      <c r="N141" s="28"/>
      <c r="O141" s="27"/>
      <c r="P141" s="27"/>
      <c r="Q141" s="27"/>
    </row>
    <row r="142" spans="9:17" ht="15" customHeight="1">
      <c r="I142" s="27"/>
      <c r="J142" s="27"/>
      <c r="K142" s="28"/>
      <c r="N142" s="28"/>
      <c r="O142" s="27"/>
      <c r="P142" s="27"/>
      <c r="Q142" s="27"/>
    </row>
    <row r="143" spans="9:17" ht="15" customHeight="1">
      <c r="I143" s="27"/>
      <c r="J143" s="27"/>
      <c r="K143" s="28"/>
      <c r="N143" s="28"/>
      <c r="O143" s="27"/>
      <c r="P143" s="27"/>
      <c r="Q143" s="27"/>
    </row>
    <row r="144" spans="9:17" ht="15" customHeight="1">
      <c r="I144" s="27"/>
      <c r="J144" s="27"/>
      <c r="K144" s="28"/>
      <c r="N144" s="28"/>
      <c r="O144" s="27"/>
      <c r="P144" s="27"/>
      <c r="Q144" s="27"/>
    </row>
    <row r="145" spans="9:17" ht="15" customHeight="1">
      <c r="I145" s="27"/>
      <c r="J145" s="27"/>
      <c r="K145" s="28"/>
      <c r="N145" s="28"/>
      <c r="O145" s="27"/>
      <c r="P145" s="27"/>
      <c r="Q145" s="27"/>
    </row>
    <row r="146" spans="9:17" ht="15" customHeight="1">
      <c r="I146" s="27"/>
      <c r="J146" s="27"/>
      <c r="K146" s="28"/>
      <c r="N146" s="28"/>
      <c r="O146" s="27"/>
      <c r="P146" s="27"/>
      <c r="Q146" s="27"/>
    </row>
    <row r="147" spans="9:17" ht="15" customHeight="1">
      <c r="I147" s="27"/>
      <c r="J147" s="27"/>
      <c r="K147" s="28"/>
      <c r="N147" s="28"/>
      <c r="O147" s="27"/>
      <c r="P147" s="27"/>
      <c r="Q147" s="27"/>
    </row>
    <row r="148" spans="9:17" ht="15" customHeight="1">
      <c r="I148" s="27"/>
      <c r="J148" s="27"/>
      <c r="K148" s="28"/>
      <c r="N148" s="28"/>
      <c r="O148" s="27"/>
      <c r="P148" s="27"/>
      <c r="Q148" s="27"/>
    </row>
    <row r="149" spans="9:17" ht="15" customHeight="1">
      <c r="I149" s="27"/>
      <c r="J149" s="27"/>
      <c r="K149" s="28"/>
      <c r="N149" s="28"/>
      <c r="O149" s="27"/>
      <c r="P149" s="27"/>
      <c r="Q149" s="27"/>
    </row>
    <row r="150" spans="9:17" ht="15" customHeight="1">
      <c r="I150" s="27"/>
      <c r="J150" s="27"/>
      <c r="K150" s="28"/>
      <c r="N150" s="28"/>
      <c r="O150" s="27"/>
      <c r="P150" s="27"/>
      <c r="Q150" s="27"/>
    </row>
    <row r="151" spans="9:17" ht="15" customHeight="1">
      <c r="I151" s="27"/>
      <c r="J151" s="27"/>
      <c r="K151" s="28"/>
      <c r="N151" s="28"/>
      <c r="O151" s="27"/>
      <c r="P151" s="27"/>
      <c r="Q151" s="27"/>
    </row>
    <row r="152" spans="9:17" ht="15" customHeight="1">
      <c r="I152" s="27"/>
      <c r="J152" s="27"/>
      <c r="K152" s="28"/>
      <c r="N152" s="28"/>
      <c r="O152" s="27"/>
      <c r="P152" s="27"/>
      <c r="Q152" s="27"/>
    </row>
    <row r="153" spans="9:17" ht="15" customHeight="1">
      <c r="I153" s="27"/>
      <c r="J153" s="27"/>
      <c r="K153" s="28"/>
      <c r="N153" s="28"/>
      <c r="O153" s="27"/>
      <c r="P153" s="27"/>
      <c r="Q153" s="27"/>
    </row>
    <row r="154" spans="9:17" ht="15" customHeight="1">
      <c r="I154" s="27"/>
      <c r="J154" s="27"/>
      <c r="K154" s="28"/>
      <c r="N154" s="28"/>
      <c r="O154" s="27"/>
      <c r="P154" s="27"/>
      <c r="Q154" s="27"/>
    </row>
    <row r="155" spans="9:17" ht="15" customHeight="1">
      <c r="I155" s="27"/>
      <c r="J155" s="27"/>
      <c r="K155" s="28"/>
      <c r="O155" s="27"/>
      <c r="P155" s="27"/>
      <c r="Q155" s="27"/>
    </row>
    <row r="156" spans="9:17" ht="15" customHeight="1">
      <c r="I156" s="27"/>
      <c r="J156" s="27"/>
      <c r="K156" s="28"/>
      <c r="O156" s="27"/>
      <c r="P156" s="27"/>
      <c r="Q156" s="27"/>
    </row>
    <row r="157" spans="9:17" ht="15" customHeight="1">
      <c r="I157" s="27"/>
      <c r="J157" s="27"/>
      <c r="K157" s="28"/>
      <c r="O157" s="27"/>
      <c r="P157" s="27"/>
      <c r="Q157" s="27"/>
    </row>
    <row r="158" spans="9:17" ht="15" customHeight="1">
      <c r="I158" s="27"/>
      <c r="J158" s="27"/>
      <c r="K158" s="28"/>
      <c r="O158" s="27"/>
      <c r="P158" s="27"/>
      <c r="Q158" s="27"/>
    </row>
    <row r="159" spans="9:17" ht="15" customHeight="1">
      <c r="I159" s="27"/>
      <c r="J159" s="27"/>
      <c r="K159" s="28"/>
      <c r="O159" s="27"/>
      <c r="P159" s="27"/>
      <c r="Q159" s="27"/>
    </row>
    <row r="160" spans="9:17" ht="15" customHeight="1">
      <c r="I160" s="27"/>
      <c r="J160" s="27"/>
      <c r="K160" s="28"/>
      <c r="O160" s="27"/>
      <c r="P160" s="27"/>
      <c r="Q160" s="27"/>
    </row>
    <row r="161" spans="9:17" ht="15" customHeight="1">
      <c r="I161" s="27"/>
      <c r="J161" s="27"/>
      <c r="K161" s="28"/>
      <c r="O161" s="27"/>
      <c r="P161" s="27"/>
      <c r="Q161" s="27"/>
    </row>
    <row r="162" spans="9:17" ht="15" customHeight="1">
      <c r="I162" s="27"/>
      <c r="J162" s="27"/>
      <c r="K162" s="28"/>
      <c r="O162" s="27"/>
      <c r="P162" s="27"/>
      <c r="Q162" s="27"/>
    </row>
    <row r="163" spans="9:17" ht="15" customHeight="1">
      <c r="I163" s="27"/>
      <c r="J163" s="27"/>
      <c r="K163" s="28"/>
      <c r="O163" s="27"/>
      <c r="P163" s="27"/>
      <c r="Q163" s="27"/>
    </row>
    <row r="164" spans="9:17" ht="15" customHeight="1">
      <c r="I164" s="27"/>
      <c r="J164" s="27"/>
      <c r="K164" s="28"/>
      <c r="O164" s="27"/>
      <c r="P164" s="27"/>
      <c r="Q164" s="27"/>
    </row>
    <row r="165" spans="9:17" ht="15" customHeight="1">
      <c r="I165" s="27"/>
      <c r="J165" s="27"/>
      <c r="K165" s="28"/>
      <c r="O165" s="27"/>
      <c r="P165" s="27"/>
      <c r="Q165" s="27"/>
    </row>
    <row r="166" spans="9:17" ht="15" customHeight="1">
      <c r="I166" s="27"/>
      <c r="J166" s="27"/>
      <c r="K166" s="28"/>
      <c r="O166" s="27"/>
      <c r="P166" s="27"/>
      <c r="Q166" s="27"/>
    </row>
    <row r="167" spans="9:17" ht="15" customHeight="1">
      <c r="I167" s="27"/>
      <c r="J167" s="27"/>
      <c r="K167" s="28"/>
      <c r="O167" s="27"/>
      <c r="P167" s="27"/>
      <c r="Q167" s="27"/>
    </row>
    <row r="168" spans="9:17" ht="15" customHeight="1">
      <c r="I168" s="27"/>
      <c r="J168" s="27"/>
      <c r="K168" s="28"/>
      <c r="O168" s="27"/>
      <c r="P168" s="27"/>
      <c r="Q168" s="27"/>
    </row>
    <row r="169" spans="9:17" ht="15" customHeight="1">
      <c r="I169" s="27"/>
      <c r="J169" s="27"/>
      <c r="K169" s="28"/>
      <c r="O169" s="27"/>
      <c r="P169" s="27"/>
      <c r="Q169" s="27"/>
    </row>
    <row r="170" spans="9:17" ht="15" customHeight="1">
      <c r="I170" s="27"/>
      <c r="J170" s="27"/>
      <c r="K170" s="28"/>
      <c r="O170" s="27"/>
      <c r="P170" s="27"/>
      <c r="Q170" s="27"/>
    </row>
    <row r="171" spans="9:17" ht="15" customHeight="1">
      <c r="I171" s="27"/>
      <c r="J171" s="27"/>
      <c r="K171" s="28"/>
      <c r="O171" s="27"/>
      <c r="P171" s="27"/>
      <c r="Q171" s="27"/>
    </row>
    <row r="172" spans="9:17" ht="15" customHeight="1">
      <c r="I172" s="27"/>
      <c r="J172" s="27"/>
      <c r="K172" s="28"/>
      <c r="O172" s="27"/>
      <c r="P172" s="27"/>
      <c r="Q172" s="27"/>
    </row>
    <row r="173" spans="9:17" ht="15" customHeight="1">
      <c r="I173" s="27"/>
      <c r="J173" s="27"/>
      <c r="K173" s="28"/>
      <c r="O173" s="27"/>
      <c r="P173" s="27"/>
      <c r="Q173" s="27"/>
    </row>
    <row r="174" spans="9:17" ht="15" customHeight="1">
      <c r="I174" s="27"/>
      <c r="J174" s="27"/>
      <c r="K174" s="28"/>
      <c r="O174" s="27"/>
      <c r="P174" s="27"/>
      <c r="Q174" s="27"/>
    </row>
    <row r="175" spans="9:17" ht="15" customHeight="1">
      <c r="I175" s="27"/>
      <c r="J175" s="27"/>
      <c r="K175" s="28"/>
      <c r="O175" s="27"/>
      <c r="P175" s="27"/>
      <c r="Q175" s="27"/>
    </row>
    <row r="176" spans="9:17" ht="15" customHeight="1">
      <c r="I176" s="27"/>
      <c r="J176" s="27"/>
      <c r="K176" s="28"/>
      <c r="O176" s="27"/>
      <c r="P176" s="27"/>
      <c r="Q176" s="27"/>
    </row>
    <row r="177" spans="9:17" ht="15" customHeight="1">
      <c r="I177" s="27"/>
      <c r="J177" s="27"/>
      <c r="K177" s="28"/>
      <c r="O177" s="27"/>
      <c r="P177" s="27"/>
      <c r="Q177" s="27"/>
    </row>
    <row r="178" spans="9:17" ht="15" customHeight="1">
      <c r="I178" s="27"/>
      <c r="J178" s="27"/>
      <c r="K178" s="28"/>
      <c r="O178" s="27"/>
      <c r="P178" s="27"/>
      <c r="Q178" s="27"/>
    </row>
    <row r="179" spans="9:17" ht="15" customHeight="1">
      <c r="I179" s="27"/>
      <c r="J179" s="27"/>
      <c r="K179" s="28"/>
      <c r="O179" s="27"/>
      <c r="P179" s="27"/>
      <c r="Q179" s="27"/>
    </row>
    <row r="180" spans="9:17" ht="15" customHeight="1">
      <c r="I180" s="27"/>
      <c r="J180" s="27"/>
      <c r="K180" s="28"/>
      <c r="O180" s="27"/>
      <c r="P180" s="27"/>
      <c r="Q180" s="27"/>
    </row>
    <row r="181" spans="9:17" ht="15" customHeight="1">
      <c r="I181" s="27"/>
      <c r="J181" s="27"/>
      <c r="K181" s="28"/>
      <c r="O181" s="27"/>
      <c r="P181" s="27"/>
      <c r="Q181" s="27"/>
    </row>
    <row r="182" spans="9:17" ht="15" customHeight="1">
      <c r="I182" s="27"/>
      <c r="J182" s="27"/>
      <c r="K182" s="28"/>
      <c r="O182" s="27"/>
      <c r="P182" s="27"/>
      <c r="Q182" s="27"/>
    </row>
    <row r="183" spans="9:17" ht="15" customHeight="1">
      <c r="I183" s="27"/>
      <c r="J183" s="27"/>
      <c r="K183" s="28"/>
      <c r="O183" s="27"/>
      <c r="P183" s="27"/>
      <c r="Q183" s="27"/>
    </row>
    <row r="184" spans="9:17" ht="15" customHeight="1">
      <c r="I184" s="27"/>
      <c r="J184" s="27"/>
      <c r="K184" s="28"/>
      <c r="O184" s="27"/>
      <c r="P184" s="27"/>
      <c r="Q184" s="27"/>
    </row>
    <row r="185" spans="9:17" ht="15" customHeight="1">
      <c r="I185" s="27"/>
      <c r="J185" s="27"/>
      <c r="K185" s="28"/>
      <c r="O185" s="27"/>
      <c r="P185" s="27"/>
      <c r="Q185" s="27"/>
    </row>
    <row r="186" spans="9:17" ht="15" customHeight="1">
      <c r="I186" s="27"/>
      <c r="J186" s="27"/>
      <c r="K186" s="28"/>
      <c r="O186" s="27"/>
      <c r="P186" s="27"/>
      <c r="Q186" s="27"/>
    </row>
    <row r="187" spans="9:17" ht="15" customHeight="1">
      <c r="I187" s="27"/>
      <c r="J187" s="27"/>
      <c r="K187" s="28"/>
      <c r="O187" s="27"/>
      <c r="P187" s="27"/>
      <c r="Q187" s="27"/>
    </row>
    <row r="188" spans="9:17" ht="15" customHeight="1">
      <c r="I188" s="27"/>
      <c r="J188" s="27"/>
      <c r="K188" s="28"/>
      <c r="O188" s="27"/>
      <c r="P188" s="27"/>
      <c r="Q188" s="27"/>
    </row>
    <row r="189" spans="9:17" ht="15" customHeight="1">
      <c r="I189" s="27"/>
      <c r="J189" s="27"/>
      <c r="K189" s="28"/>
      <c r="O189" s="27"/>
      <c r="P189" s="27"/>
      <c r="Q189" s="27"/>
    </row>
    <row r="190" spans="9:17" ht="15" customHeight="1">
      <c r="I190" s="27"/>
      <c r="J190" s="27"/>
      <c r="K190" s="28"/>
      <c r="O190" s="27"/>
      <c r="P190" s="27"/>
      <c r="Q190" s="27"/>
    </row>
    <row r="191" spans="9:17" ht="15" customHeight="1">
      <c r="I191" s="27"/>
      <c r="J191" s="27"/>
      <c r="K191" s="28"/>
      <c r="O191" s="27"/>
      <c r="P191" s="27"/>
      <c r="Q191" s="27"/>
    </row>
    <row r="192" spans="9:17" ht="15" customHeight="1">
      <c r="I192" s="27"/>
      <c r="J192" s="27"/>
      <c r="K192" s="28"/>
      <c r="O192" s="27"/>
      <c r="P192" s="27"/>
      <c r="Q192" s="27"/>
    </row>
    <row r="193" spans="9:17" ht="15" customHeight="1">
      <c r="I193" s="27"/>
      <c r="J193" s="27"/>
      <c r="K193" s="28"/>
      <c r="O193" s="27"/>
      <c r="P193" s="27"/>
      <c r="Q193" s="27"/>
    </row>
    <row r="194" spans="9:17" ht="15" customHeight="1">
      <c r="I194" s="27"/>
      <c r="J194" s="27"/>
      <c r="K194" s="28"/>
      <c r="O194" s="27"/>
      <c r="P194" s="27"/>
      <c r="Q194" s="27"/>
    </row>
    <row r="195" spans="9:17" ht="15" customHeight="1">
      <c r="I195" s="27"/>
      <c r="J195" s="27"/>
      <c r="K195" s="28"/>
      <c r="O195" s="27"/>
      <c r="P195" s="27"/>
      <c r="Q195" s="27"/>
    </row>
    <row r="196" spans="9:17" ht="15" customHeight="1">
      <c r="I196" s="27"/>
      <c r="J196" s="27"/>
      <c r="K196" s="28"/>
      <c r="O196" s="27"/>
      <c r="P196" s="27"/>
      <c r="Q196" s="27"/>
    </row>
    <row r="197" spans="9:17" ht="15" customHeight="1">
      <c r="I197" s="27"/>
      <c r="J197" s="27"/>
      <c r="K197" s="28"/>
      <c r="O197" s="27"/>
      <c r="P197" s="27"/>
      <c r="Q197" s="27"/>
    </row>
    <row r="198" spans="9:17" ht="15" customHeight="1">
      <c r="I198" s="27"/>
      <c r="J198" s="27"/>
      <c r="K198" s="28"/>
      <c r="O198" s="27"/>
      <c r="P198" s="27"/>
      <c r="Q198" s="27"/>
    </row>
    <row r="199" spans="9:17" ht="15" customHeight="1">
      <c r="I199" s="27"/>
      <c r="J199" s="27"/>
      <c r="K199" s="28"/>
      <c r="O199" s="27"/>
      <c r="P199" s="27"/>
      <c r="Q199" s="27"/>
    </row>
    <row r="200" spans="9:17" ht="15" customHeight="1">
      <c r="I200" s="27"/>
      <c r="J200" s="27"/>
      <c r="K200" s="28"/>
      <c r="O200" s="27"/>
      <c r="P200" s="27"/>
      <c r="Q200" s="27"/>
    </row>
    <row r="201" spans="9:17" ht="15" customHeight="1">
      <c r="I201" s="27"/>
      <c r="J201" s="27"/>
      <c r="K201" s="28"/>
      <c r="O201" s="27"/>
      <c r="P201" s="27"/>
      <c r="Q201" s="27"/>
    </row>
    <row r="202" spans="9:17" ht="15" customHeight="1">
      <c r="I202" s="27"/>
      <c r="J202" s="27"/>
      <c r="K202" s="28"/>
      <c r="O202" s="27"/>
      <c r="P202" s="27"/>
      <c r="Q202" s="27"/>
    </row>
    <row r="203" spans="9:17" ht="15" customHeight="1">
      <c r="I203" s="27"/>
      <c r="J203" s="27"/>
      <c r="K203" s="28"/>
      <c r="O203" s="27"/>
      <c r="P203" s="27"/>
      <c r="Q203" s="27"/>
    </row>
    <row r="204" spans="9:17" ht="15" customHeight="1">
      <c r="I204" s="27"/>
      <c r="J204" s="27"/>
      <c r="K204" s="28"/>
      <c r="O204" s="27"/>
      <c r="P204" s="27"/>
      <c r="Q204" s="27"/>
    </row>
    <row r="205" spans="9:17" ht="15" customHeight="1">
      <c r="I205" s="27"/>
      <c r="J205" s="27"/>
      <c r="K205" s="28"/>
      <c r="O205" s="27"/>
      <c r="P205" s="27"/>
      <c r="Q205" s="27"/>
    </row>
    <row r="206" spans="9:17" ht="15" customHeight="1">
      <c r="I206" s="27"/>
      <c r="J206" s="27"/>
      <c r="K206" s="28"/>
      <c r="O206" s="27"/>
      <c r="P206" s="27"/>
      <c r="Q206" s="27"/>
    </row>
    <row r="207" spans="9:17" ht="15" customHeight="1">
      <c r="I207" s="27"/>
      <c r="J207" s="27"/>
      <c r="K207" s="28"/>
      <c r="O207" s="27"/>
      <c r="P207" s="27"/>
      <c r="Q207" s="27"/>
    </row>
    <row r="208" spans="9:17" ht="15" customHeight="1">
      <c r="I208" s="27"/>
      <c r="J208" s="27"/>
      <c r="K208" s="28"/>
      <c r="O208" s="27"/>
      <c r="P208" s="27"/>
      <c r="Q208" s="27"/>
    </row>
    <row r="209" spans="9:17" ht="15" customHeight="1">
      <c r="I209" s="27"/>
      <c r="J209" s="27"/>
      <c r="K209" s="28"/>
      <c r="O209" s="27"/>
      <c r="P209" s="27"/>
      <c r="Q209" s="27"/>
    </row>
    <row r="210" spans="9:17" ht="15" customHeight="1">
      <c r="I210" s="27"/>
      <c r="J210" s="27"/>
      <c r="K210" s="28"/>
      <c r="O210" s="27"/>
      <c r="P210" s="27"/>
      <c r="Q210" s="27"/>
    </row>
    <row r="211" spans="9:17" ht="15" customHeight="1">
      <c r="I211" s="27"/>
      <c r="J211" s="27"/>
      <c r="K211" s="28"/>
      <c r="O211" s="27"/>
      <c r="P211" s="27"/>
      <c r="Q211" s="27"/>
    </row>
    <row r="212" spans="9:17" ht="15" customHeight="1">
      <c r="I212" s="27"/>
      <c r="J212" s="27"/>
      <c r="K212" s="28"/>
      <c r="O212" s="27"/>
      <c r="P212" s="27"/>
      <c r="Q212" s="27"/>
    </row>
    <row r="213" spans="9:17" ht="15" customHeight="1">
      <c r="I213" s="27"/>
      <c r="J213" s="27"/>
      <c r="K213" s="28"/>
      <c r="O213" s="27"/>
      <c r="P213" s="27"/>
      <c r="Q213" s="27"/>
    </row>
    <row r="214" spans="9:17" ht="15" customHeight="1">
      <c r="I214" s="27"/>
      <c r="J214" s="27"/>
      <c r="K214" s="28"/>
      <c r="O214" s="27"/>
      <c r="P214" s="27"/>
      <c r="Q214" s="27"/>
    </row>
    <row r="215" spans="9:17" ht="15" customHeight="1">
      <c r="I215" s="27"/>
      <c r="J215" s="27"/>
      <c r="K215" s="28"/>
      <c r="O215" s="27"/>
      <c r="P215" s="27"/>
      <c r="Q215" s="27"/>
    </row>
    <row r="216" spans="9:17" ht="15" customHeight="1">
      <c r="I216" s="27"/>
      <c r="J216" s="27"/>
      <c r="K216" s="28"/>
      <c r="O216" s="27"/>
      <c r="P216" s="27"/>
      <c r="Q216" s="27"/>
    </row>
    <row r="217" spans="9:17" ht="15" customHeight="1">
      <c r="I217" s="27"/>
      <c r="J217" s="27"/>
      <c r="K217" s="28"/>
      <c r="O217" s="27"/>
      <c r="P217" s="27"/>
      <c r="Q217" s="27"/>
    </row>
    <row r="218" spans="9:17" ht="15" customHeight="1">
      <c r="I218" s="27"/>
      <c r="J218" s="27"/>
      <c r="K218" s="28"/>
      <c r="O218" s="27"/>
      <c r="P218" s="27"/>
      <c r="Q218" s="27"/>
    </row>
    <row r="219" spans="9:17" ht="15" customHeight="1">
      <c r="I219" s="27"/>
      <c r="J219" s="27"/>
      <c r="K219" s="28"/>
      <c r="O219" s="27"/>
      <c r="P219" s="27"/>
      <c r="Q219" s="27"/>
    </row>
    <row r="220" spans="9:17" ht="15" customHeight="1">
      <c r="I220" s="27"/>
      <c r="J220" s="27"/>
      <c r="K220" s="28"/>
      <c r="O220" s="27"/>
      <c r="P220" s="27"/>
      <c r="Q220" s="27"/>
    </row>
    <row r="221" spans="9:17" ht="15" customHeight="1">
      <c r="I221" s="27"/>
      <c r="J221" s="27"/>
      <c r="K221" s="28"/>
      <c r="O221" s="27"/>
      <c r="P221" s="27"/>
      <c r="Q221" s="27"/>
    </row>
    <row r="222" spans="9:17" ht="15" customHeight="1">
      <c r="I222" s="27"/>
      <c r="J222" s="27"/>
      <c r="K222" s="28"/>
      <c r="O222" s="27"/>
      <c r="P222" s="27"/>
      <c r="Q222" s="27"/>
    </row>
    <row r="223" spans="9:17" ht="15" customHeight="1">
      <c r="I223" s="27"/>
      <c r="J223" s="27"/>
      <c r="K223" s="28"/>
      <c r="O223" s="27"/>
      <c r="P223" s="27"/>
      <c r="Q223" s="27"/>
    </row>
    <row r="224" spans="9:17" ht="15" customHeight="1">
      <c r="I224" s="27"/>
      <c r="J224" s="27"/>
      <c r="K224" s="28"/>
      <c r="O224" s="27"/>
      <c r="P224" s="27"/>
      <c r="Q224" s="27"/>
    </row>
    <row r="225" spans="9:17" ht="15" customHeight="1">
      <c r="I225" s="27"/>
      <c r="J225" s="27"/>
      <c r="K225" s="28"/>
      <c r="O225" s="27"/>
      <c r="P225" s="27"/>
      <c r="Q225" s="27"/>
    </row>
    <row r="226" spans="9:17" ht="15" customHeight="1">
      <c r="I226" s="27"/>
      <c r="J226" s="27"/>
      <c r="K226" s="28"/>
      <c r="O226" s="27"/>
      <c r="P226" s="27"/>
      <c r="Q226" s="27"/>
    </row>
    <row r="227" spans="9:17" ht="15" customHeight="1">
      <c r="I227" s="27"/>
      <c r="J227" s="27"/>
      <c r="K227" s="28"/>
      <c r="O227" s="27"/>
      <c r="P227" s="27"/>
      <c r="Q227" s="27"/>
    </row>
    <row r="228" spans="9:17" ht="15" customHeight="1">
      <c r="I228" s="27"/>
      <c r="J228" s="27"/>
      <c r="K228" s="28"/>
      <c r="O228" s="27"/>
      <c r="P228" s="27"/>
      <c r="Q228" s="27"/>
    </row>
    <row r="229" spans="9:17" ht="15" customHeight="1">
      <c r="I229" s="27"/>
      <c r="J229" s="27"/>
      <c r="K229" s="28"/>
    </row>
    <row r="230" spans="9:17" ht="15" customHeight="1">
      <c r="I230" s="27"/>
      <c r="J230" s="27"/>
      <c r="K230" s="28"/>
    </row>
    <row r="231" spans="9:17" ht="15" customHeight="1">
      <c r="I231" s="27"/>
      <c r="J231" s="27"/>
      <c r="K231" s="28"/>
    </row>
    <row r="232" spans="9:17" ht="15" customHeight="1">
      <c r="I232" s="27"/>
      <c r="J232" s="27"/>
      <c r="K232" s="28"/>
    </row>
    <row r="233" spans="9:17" ht="15" customHeight="1">
      <c r="I233" s="27"/>
      <c r="J233" s="27"/>
      <c r="K233" s="28"/>
    </row>
    <row r="234" spans="9:17" ht="15" customHeight="1">
      <c r="I234" s="27"/>
      <c r="J234" s="27"/>
      <c r="K234" s="28"/>
    </row>
    <row r="235" spans="9:17" ht="15" customHeight="1">
      <c r="I235" s="27"/>
      <c r="J235" s="27"/>
    </row>
    <row r="236" spans="9:17" ht="15" customHeight="1">
      <c r="I236" s="27"/>
      <c r="J236" s="27"/>
    </row>
    <row r="237" spans="9:17" ht="15" customHeight="1">
      <c r="I237" s="27"/>
      <c r="J237" s="27"/>
    </row>
    <row r="238" spans="9:17" ht="15" customHeight="1">
      <c r="I238" s="27"/>
      <c r="J238" s="27"/>
    </row>
  </sheetData>
  <mergeCells count="97">
    <mergeCell ref="F79:G79"/>
    <mergeCell ref="F80:G80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F54:G54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33:G33"/>
    <mergeCell ref="F34:G34"/>
    <mergeCell ref="F35:G35"/>
    <mergeCell ref="F43:G43"/>
    <mergeCell ref="F39:G39"/>
    <mergeCell ref="F40:G40"/>
    <mergeCell ref="F41:G41"/>
    <mergeCell ref="F42:G42"/>
    <mergeCell ref="F28:G28"/>
    <mergeCell ref="F29:G29"/>
    <mergeCell ref="F30:G30"/>
    <mergeCell ref="F31:G31"/>
    <mergeCell ref="F32:G32"/>
    <mergeCell ref="F23:G23"/>
    <mergeCell ref="F24:G24"/>
    <mergeCell ref="F25:G25"/>
    <mergeCell ref="F26:G26"/>
    <mergeCell ref="F27:G27"/>
    <mergeCell ref="F20:G20"/>
    <mergeCell ref="F19:G19"/>
    <mergeCell ref="F18:G18"/>
    <mergeCell ref="F17:G17"/>
    <mergeCell ref="F22:G22"/>
    <mergeCell ref="P3:P4"/>
    <mergeCell ref="N2:P2"/>
    <mergeCell ref="Q3:Q4"/>
    <mergeCell ref="O1:P1"/>
    <mergeCell ref="K3:K4"/>
    <mergeCell ref="K2:M2"/>
    <mergeCell ref="M3:M4"/>
    <mergeCell ref="L3:L4"/>
    <mergeCell ref="A1:N1"/>
    <mergeCell ref="A2:A4"/>
    <mergeCell ref="O3:O4"/>
    <mergeCell ref="N3:N4"/>
    <mergeCell ref="I3:I4"/>
    <mergeCell ref="H3:H4"/>
    <mergeCell ref="E2:E4"/>
    <mergeCell ref="F3:G4"/>
    <mergeCell ref="F2:J2"/>
    <mergeCell ref="B2:B4"/>
    <mergeCell ref="C2:C4"/>
    <mergeCell ref="J3:J4"/>
    <mergeCell ref="D2:D4"/>
    <mergeCell ref="F5:G5"/>
    <mergeCell ref="F6:G6"/>
    <mergeCell ref="F36:G36"/>
    <mergeCell ref="F37:G37"/>
    <mergeCell ref="F38:G38"/>
    <mergeCell ref="F10:G10"/>
    <mergeCell ref="F11:G11"/>
    <mergeCell ref="F12:G12"/>
    <mergeCell ref="F8:G8"/>
    <mergeCell ref="F7:G7"/>
    <mergeCell ref="F9:G9"/>
    <mergeCell ref="F13:G13"/>
    <mergeCell ref="F14:G14"/>
    <mergeCell ref="F15:G15"/>
    <mergeCell ref="F16:G16"/>
    <mergeCell ref="F21:G21"/>
    <mergeCell ref="F69:G69"/>
    <mergeCell ref="F70:G70"/>
    <mergeCell ref="F71:G71"/>
    <mergeCell ref="F72:G72"/>
    <mergeCell ref="F73:G73"/>
    <mergeCell ref="F74:G74"/>
    <mergeCell ref="F75:G75"/>
    <mergeCell ref="F76:G76"/>
    <mergeCell ref="F77:G77"/>
    <mergeCell ref="F78:G7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24"/>
  <sheetViews>
    <sheetView showGridLines="0" zoomScale="67" zoomScaleNormal="67" workbookViewId="0">
      <selection activeCell="A11" sqref="A11:P11"/>
    </sheetView>
  </sheetViews>
  <sheetFormatPr defaultColWidth="17.28515625" defaultRowHeight="15" customHeight="1"/>
  <cols>
    <col min="1" max="1" width="37.7109375" bestFit="1" customWidth="1"/>
    <col min="2" max="2" width="18.85546875" bestFit="1" customWidth="1"/>
    <col min="3" max="3" width="15" bestFit="1" customWidth="1"/>
    <col min="4" max="4" width="20.85546875" bestFit="1" customWidth="1"/>
    <col min="5" max="5" width="23.85546875" customWidth="1"/>
    <col min="6" max="6" width="20.7109375" customWidth="1"/>
    <col min="7" max="7" width="14.28515625" bestFit="1" customWidth="1"/>
    <col min="8" max="8" width="9.28515625" bestFit="1" customWidth="1"/>
    <col min="9" max="9" width="12.85546875" bestFit="1" customWidth="1"/>
    <col min="10" max="10" width="14.5703125" customWidth="1"/>
    <col min="11" max="11" width="12.85546875" bestFit="1" customWidth="1"/>
    <col min="12" max="12" width="14.28515625" bestFit="1" customWidth="1"/>
    <col min="13" max="13" width="14.5703125" customWidth="1"/>
    <col min="14" max="14" width="12.85546875" bestFit="1" customWidth="1"/>
    <col min="15" max="15" width="17.140625" customWidth="1"/>
    <col min="16" max="16" width="14.28515625" bestFit="1" customWidth="1"/>
    <col min="17" max="17" width="11" bestFit="1" customWidth="1"/>
    <col min="18" max="26" width="9.140625" customWidth="1"/>
  </cols>
  <sheetData>
    <row r="1" spans="1:26" ht="18" customHeight="1">
      <c r="A1" s="336" t="s">
        <v>1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33" t="s">
        <v>3</v>
      </c>
      <c r="O1" s="342"/>
      <c r="P1" s="8">
        <v>42095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330" t="s">
        <v>5</v>
      </c>
      <c r="B2" s="328" t="s">
        <v>7</v>
      </c>
      <c r="C2" s="328" t="s">
        <v>10</v>
      </c>
      <c r="D2" s="328" t="s">
        <v>11</v>
      </c>
      <c r="E2" s="328" t="s">
        <v>12</v>
      </c>
      <c r="F2" s="326" t="s">
        <v>13</v>
      </c>
      <c r="G2" s="343"/>
      <c r="H2" s="343"/>
      <c r="I2" s="343"/>
      <c r="J2" s="332" t="s">
        <v>20</v>
      </c>
      <c r="K2" s="343"/>
      <c r="L2" s="343"/>
      <c r="M2" s="343"/>
      <c r="N2" s="343"/>
      <c r="O2" s="343"/>
      <c r="P2" s="343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343"/>
      <c r="B3" s="343"/>
      <c r="C3" s="343"/>
      <c r="D3" s="343"/>
      <c r="E3" s="343"/>
      <c r="F3" s="329" t="s">
        <v>21</v>
      </c>
      <c r="G3" s="343"/>
      <c r="H3" s="343"/>
      <c r="I3" s="343"/>
      <c r="J3" s="331" t="s">
        <v>23</v>
      </c>
      <c r="K3" s="343"/>
      <c r="L3" s="343"/>
      <c r="M3" s="331" t="s">
        <v>24</v>
      </c>
      <c r="N3" s="343"/>
      <c r="O3" s="343"/>
      <c r="P3" s="2" t="s">
        <v>25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343"/>
      <c r="B4" s="343"/>
      <c r="C4" s="343"/>
      <c r="D4" s="343"/>
      <c r="E4" s="343"/>
      <c r="F4" s="337" t="s">
        <v>26</v>
      </c>
      <c r="G4" s="344" t="s">
        <v>27</v>
      </c>
      <c r="H4" s="329" t="s">
        <v>31</v>
      </c>
      <c r="I4" s="329" t="s">
        <v>32</v>
      </c>
      <c r="J4" s="335" t="s">
        <v>33</v>
      </c>
      <c r="K4" s="331" t="s">
        <v>35</v>
      </c>
      <c r="L4" s="331" t="s">
        <v>41</v>
      </c>
      <c r="M4" s="335" t="s">
        <v>42</v>
      </c>
      <c r="N4" s="331" t="s">
        <v>43</v>
      </c>
      <c r="O4" s="331" t="s">
        <v>44</v>
      </c>
      <c r="P4" s="331" t="s">
        <v>45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343"/>
      <c r="B5" s="343"/>
      <c r="C5" s="343"/>
      <c r="D5" s="343"/>
      <c r="E5" s="343"/>
      <c r="F5" s="343"/>
      <c r="G5" s="345"/>
      <c r="H5" s="343"/>
      <c r="I5" s="343"/>
      <c r="J5" s="343"/>
      <c r="K5" s="343"/>
      <c r="L5" s="343"/>
      <c r="M5" s="343"/>
      <c r="N5" s="343"/>
      <c r="O5" s="343"/>
      <c r="P5" s="343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75">
      <c r="A6" s="47" t="s">
        <v>160</v>
      </c>
      <c r="B6" s="55" t="s">
        <v>161</v>
      </c>
      <c r="C6" s="55" t="s">
        <v>166</v>
      </c>
      <c r="D6" s="55" t="s">
        <v>157</v>
      </c>
      <c r="E6" s="48" t="s">
        <v>320</v>
      </c>
      <c r="F6" s="4" t="s">
        <v>169</v>
      </c>
      <c r="G6" s="46"/>
      <c r="H6" s="49"/>
      <c r="I6" s="52">
        <f t="shared" ref="I6:I15" si="0">G6*H6</f>
        <v>0</v>
      </c>
      <c r="J6" s="57">
        <v>0</v>
      </c>
      <c r="K6" s="53">
        <v>0</v>
      </c>
      <c r="L6" s="53">
        <v>0</v>
      </c>
      <c r="M6" s="58">
        <v>1</v>
      </c>
      <c r="N6" s="53">
        <v>17.52</v>
      </c>
      <c r="O6" s="53">
        <f t="shared" ref="O6:O19" si="1">M6*N6</f>
        <v>17.52</v>
      </c>
      <c r="P6" s="53">
        <f t="shared" ref="P6:P19" si="2">O6+L6+I6</f>
        <v>17.52</v>
      </c>
      <c r="Q6" s="1"/>
      <c r="R6" s="1"/>
      <c r="S6" s="1"/>
      <c r="T6" s="1"/>
      <c r="U6" s="1"/>
      <c r="V6" s="1"/>
      <c r="W6" s="1"/>
      <c r="X6" s="1"/>
    </row>
    <row r="7" spans="1:26" ht="60">
      <c r="A7" s="3" t="s">
        <v>326</v>
      </c>
      <c r="B7" s="5" t="s">
        <v>321</v>
      </c>
      <c r="C7" s="5" t="s">
        <v>93</v>
      </c>
      <c r="D7" s="5" t="s">
        <v>82</v>
      </c>
      <c r="E7" s="48" t="s">
        <v>322</v>
      </c>
      <c r="F7" s="4" t="s">
        <v>323</v>
      </c>
      <c r="G7" s="46"/>
      <c r="H7" s="50"/>
      <c r="I7" s="51">
        <f t="shared" si="0"/>
        <v>0</v>
      </c>
      <c r="J7" s="57">
        <v>3</v>
      </c>
      <c r="K7" s="54">
        <v>54.01</v>
      </c>
      <c r="L7" s="54">
        <f t="shared" ref="L7:L19" si="3">J7*K7</f>
        <v>162.03</v>
      </c>
      <c r="M7" s="58">
        <v>1</v>
      </c>
      <c r="N7" s="54">
        <v>17.52</v>
      </c>
      <c r="O7" s="54">
        <f t="shared" si="1"/>
        <v>17.52</v>
      </c>
      <c r="P7" s="53">
        <f t="shared" si="2"/>
        <v>179.55</v>
      </c>
      <c r="Q7" s="1"/>
      <c r="R7" s="1"/>
      <c r="S7" s="1"/>
      <c r="T7" s="1"/>
      <c r="U7" s="1"/>
      <c r="V7" s="1"/>
      <c r="W7" s="1"/>
      <c r="X7" s="1"/>
    </row>
    <row r="8" spans="1:26" ht="60">
      <c r="A8" s="3" t="s">
        <v>327</v>
      </c>
      <c r="B8" s="5" t="s">
        <v>76</v>
      </c>
      <c r="C8" s="5" t="s">
        <v>110</v>
      </c>
      <c r="D8" s="5" t="s">
        <v>82</v>
      </c>
      <c r="E8" s="48" t="s">
        <v>324</v>
      </c>
      <c r="F8" s="4" t="s">
        <v>325</v>
      </c>
      <c r="G8" s="46"/>
      <c r="H8" s="50"/>
      <c r="I8" s="51">
        <f t="shared" si="0"/>
        <v>0</v>
      </c>
      <c r="J8" s="57">
        <v>3</v>
      </c>
      <c r="K8" s="54">
        <v>54.01</v>
      </c>
      <c r="L8" s="54">
        <f t="shared" si="3"/>
        <v>162.03</v>
      </c>
      <c r="M8" s="58">
        <v>1</v>
      </c>
      <c r="N8" s="54">
        <v>17.52</v>
      </c>
      <c r="O8" s="54">
        <f t="shared" si="1"/>
        <v>17.52</v>
      </c>
      <c r="P8" s="53">
        <f t="shared" si="2"/>
        <v>179.55</v>
      </c>
      <c r="Q8" s="1"/>
      <c r="R8" s="1"/>
      <c r="S8" s="1"/>
      <c r="T8" s="1"/>
      <c r="U8" s="1"/>
      <c r="V8" s="1"/>
      <c r="W8" s="1"/>
      <c r="X8" s="1"/>
    </row>
    <row r="9" spans="1:26" ht="60">
      <c r="A9" s="3" t="s">
        <v>328</v>
      </c>
      <c r="B9" s="5" t="s">
        <v>76</v>
      </c>
      <c r="C9" s="5" t="s">
        <v>110</v>
      </c>
      <c r="D9" s="5" t="s">
        <v>82</v>
      </c>
      <c r="E9" s="48" t="s">
        <v>324</v>
      </c>
      <c r="F9" s="4" t="s">
        <v>325</v>
      </c>
      <c r="G9" s="46"/>
      <c r="H9" s="50"/>
      <c r="I9" s="51">
        <f t="shared" si="0"/>
        <v>0</v>
      </c>
      <c r="J9" s="57">
        <v>3</v>
      </c>
      <c r="K9" s="54">
        <v>54.01</v>
      </c>
      <c r="L9" s="54">
        <f t="shared" si="3"/>
        <v>162.03</v>
      </c>
      <c r="M9" s="58">
        <v>1</v>
      </c>
      <c r="N9" s="54">
        <v>17.52</v>
      </c>
      <c r="O9" s="54">
        <f t="shared" si="1"/>
        <v>17.52</v>
      </c>
      <c r="P9" s="53">
        <f t="shared" si="2"/>
        <v>179.55</v>
      </c>
      <c r="Q9" s="1"/>
      <c r="R9" s="1"/>
      <c r="S9" s="1"/>
      <c r="T9" s="1"/>
      <c r="U9" s="1"/>
      <c r="V9" s="1"/>
      <c r="W9" s="1"/>
      <c r="X9" s="1"/>
    </row>
    <row r="10" spans="1:26" ht="64.5" customHeight="1">
      <c r="A10" s="5" t="s">
        <v>307</v>
      </c>
      <c r="B10" s="5" t="s">
        <v>112</v>
      </c>
      <c r="C10" s="5" t="s">
        <v>113</v>
      </c>
      <c r="D10" s="5" t="s">
        <v>114</v>
      </c>
      <c r="E10" s="48" t="s">
        <v>329</v>
      </c>
      <c r="F10" s="4" t="s">
        <v>325</v>
      </c>
      <c r="G10" s="46"/>
      <c r="H10" s="67"/>
      <c r="I10" s="68">
        <f t="shared" si="0"/>
        <v>0</v>
      </c>
      <c r="J10" s="69">
        <v>2</v>
      </c>
      <c r="K10" s="70">
        <v>95.97</v>
      </c>
      <c r="L10" s="70">
        <f t="shared" si="3"/>
        <v>191.94</v>
      </c>
      <c r="M10" s="71">
        <v>1</v>
      </c>
      <c r="N10" s="70">
        <v>28.78</v>
      </c>
      <c r="O10" s="70">
        <f t="shared" si="1"/>
        <v>28.78</v>
      </c>
      <c r="P10" s="72">
        <f t="shared" si="2"/>
        <v>220.72</v>
      </c>
      <c r="Q10" s="1"/>
      <c r="R10" s="1"/>
      <c r="S10" s="1"/>
      <c r="T10" s="1"/>
      <c r="U10" s="1"/>
      <c r="V10" s="1"/>
      <c r="W10" s="1"/>
      <c r="X10" s="1"/>
    </row>
    <row r="11" spans="1:26" ht="60">
      <c r="A11" s="5" t="s">
        <v>87</v>
      </c>
      <c r="B11" s="5" t="s">
        <v>88</v>
      </c>
      <c r="C11" s="5" t="s">
        <v>94</v>
      </c>
      <c r="D11" s="5" t="s">
        <v>110</v>
      </c>
      <c r="E11" s="48" t="s">
        <v>331</v>
      </c>
      <c r="F11" s="6" t="s">
        <v>332</v>
      </c>
      <c r="G11" s="73"/>
      <c r="H11" s="68"/>
      <c r="I11" s="68">
        <f t="shared" si="0"/>
        <v>0</v>
      </c>
      <c r="J11" s="69">
        <v>5</v>
      </c>
      <c r="K11" s="70">
        <v>54.01</v>
      </c>
      <c r="L11" s="70">
        <f t="shared" si="3"/>
        <v>270.05</v>
      </c>
      <c r="M11" s="74">
        <v>1</v>
      </c>
      <c r="N11" s="70">
        <v>17.52</v>
      </c>
      <c r="O11" s="70">
        <f t="shared" si="1"/>
        <v>17.52</v>
      </c>
      <c r="P11" s="70">
        <f t="shared" si="2"/>
        <v>287.57</v>
      </c>
      <c r="Q11" s="1"/>
      <c r="R11" s="1"/>
      <c r="S11" s="1"/>
      <c r="T11" s="1"/>
      <c r="U11" s="1"/>
      <c r="V11" s="1"/>
      <c r="W11" s="1"/>
      <c r="X11" s="1"/>
    </row>
    <row r="12" spans="1:26" ht="45">
      <c r="A12" s="5" t="s">
        <v>307</v>
      </c>
      <c r="B12" s="5" t="s">
        <v>112</v>
      </c>
      <c r="C12" s="5" t="s">
        <v>113</v>
      </c>
      <c r="D12" s="5" t="s">
        <v>114</v>
      </c>
      <c r="E12" s="48" t="s">
        <v>333</v>
      </c>
      <c r="F12" s="6" t="s">
        <v>334</v>
      </c>
      <c r="G12" s="73"/>
      <c r="H12" s="68"/>
      <c r="I12" s="68">
        <f t="shared" si="0"/>
        <v>0</v>
      </c>
      <c r="J12" s="69">
        <v>3</v>
      </c>
      <c r="K12" s="70">
        <v>95.97</v>
      </c>
      <c r="L12" s="70">
        <f t="shared" si="3"/>
        <v>287.90999999999997</v>
      </c>
      <c r="M12" s="74">
        <v>2</v>
      </c>
      <c r="N12" s="70">
        <v>28.78</v>
      </c>
      <c r="O12" s="70">
        <f t="shared" si="1"/>
        <v>57.56</v>
      </c>
      <c r="P12" s="70">
        <f t="shared" si="2"/>
        <v>345.46999999999997</v>
      </c>
      <c r="Q12" s="1"/>
      <c r="R12" s="1"/>
      <c r="S12" s="1"/>
      <c r="T12" s="1"/>
      <c r="U12" s="1"/>
      <c r="V12" s="1"/>
      <c r="W12" s="1"/>
      <c r="X12" s="1"/>
    </row>
    <row r="13" spans="1:26" ht="63" customHeight="1">
      <c r="A13" s="5" t="s">
        <v>336</v>
      </c>
      <c r="B13" s="5" t="s">
        <v>80</v>
      </c>
      <c r="C13" s="5" t="s">
        <v>81</v>
      </c>
      <c r="D13" s="5" t="s">
        <v>82</v>
      </c>
      <c r="E13" s="5" t="s">
        <v>345</v>
      </c>
      <c r="F13" s="6" t="s">
        <v>337</v>
      </c>
      <c r="G13" s="73"/>
      <c r="H13" s="68"/>
      <c r="I13" s="68">
        <f t="shared" si="0"/>
        <v>0</v>
      </c>
      <c r="J13" s="69">
        <v>0</v>
      </c>
      <c r="K13" s="70">
        <v>0</v>
      </c>
      <c r="L13" s="70">
        <f t="shared" si="3"/>
        <v>0</v>
      </c>
      <c r="M13" s="74">
        <v>1</v>
      </c>
      <c r="N13" s="70">
        <v>17.52</v>
      </c>
      <c r="O13" s="70">
        <f t="shared" si="1"/>
        <v>17.52</v>
      </c>
      <c r="P13" s="70">
        <f t="shared" si="2"/>
        <v>17.52</v>
      </c>
      <c r="Q13" s="1"/>
      <c r="R13" s="1"/>
      <c r="S13" s="1"/>
      <c r="T13" s="1"/>
      <c r="U13" s="1"/>
      <c r="V13" s="1"/>
      <c r="W13" s="1"/>
      <c r="X13" s="1"/>
    </row>
    <row r="14" spans="1:26" ht="45">
      <c r="A14" s="5" t="s">
        <v>346</v>
      </c>
      <c r="B14" s="5" t="s">
        <v>105</v>
      </c>
      <c r="C14" s="5" t="s">
        <v>106</v>
      </c>
      <c r="D14" s="5" t="s">
        <v>347</v>
      </c>
      <c r="E14" s="5" t="s">
        <v>107</v>
      </c>
      <c r="F14" s="6" t="s">
        <v>348</v>
      </c>
      <c r="G14" s="73"/>
      <c r="H14" s="68"/>
      <c r="I14" s="68">
        <f t="shared" si="0"/>
        <v>0</v>
      </c>
      <c r="J14" s="69">
        <v>0</v>
      </c>
      <c r="K14" s="70">
        <v>0</v>
      </c>
      <c r="L14" s="70">
        <f t="shared" si="3"/>
        <v>0</v>
      </c>
      <c r="M14" s="74">
        <v>2</v>
      </c>
      <c r="N14" s="70">
        <v>28.78</v>
      </c>
      <c r="O14" s="70">
        <f t="shared" si="1"/>
        <v>57.56</v>
      </c>
      <c r="P14" s="70">
        <f t="shared" si="2"/>
        <v>57.56</v>
      </c>
      <c r="Q14" s="1"/>
      <c r="R14" s="1"/>
      <c r="S14" s="1"/>
      <c r="T14" s="1"/>
      <c r="U14" s="1"/>
      <c r="V14" s="1"/>
      <c r="W14" s="1"/>
      <c r="X14" s="1"/>
    </row>
    <row r="15" spans="1:26" ht="45">
      <c r="A15" s="5" t="s">
        <v>124</v>
      </c>
      <c r="B15" s="5" t="s">
        <v>125</v>
      </c>
      <c r="C15" s="5" t="s">
        <v>128</v>
      </c>
      <c r="D15" s="5" t="s">
        <v>349</v>
      </c>
      <c r="E15" s="5" t="s">
        <v>107</v>
      </c>
      <c r="F15" s="6" t="s">
        <v>348</v>
      </c>
      <c r="G15" s="73"/>
      <c r="H15" s="68"/>
      <c r="I15" s="68">
        <f t="shared" si="0"/>
        <v>0</v>
      </c>
      <c r="J15" s="69">
        <v>0</v>
      </c>
      <c r="K15" s="70">
        <v>0</v>
      </c>
      <c r="L15" s="70">
        <f t="shared" si="3"/>
        <v>0</v>
      </c>
      <c r="M15" s="74">
        <v>2</v>
      </c>
      <c r="N15" s="70">
        <v>17.52</v>
      </c>
      <c r="O15" s="70">
        <f t="shared" si="1"/>
        <v>35.04</v>
      </c>
      <c r="P15" s="70">
        <f t="shared" si="2"/>
        <v>35.04</v>
      </c>
      <c r="Q15" s="1"/>
      <c r="R15" s="1"/>
      <c r="S15" s="1"/>
      <c r="T15" s="1"/>
      <c r="U15" s="1"/>
      <c r="V15" s="1"/>
      <c r="W15" s="1"/>
      <c r="X15" s="1"/>
    </row>
    <row r="16" spans="1:26" ht="30">
      <c r="A16" s="3" t="s">
        <v>327</v>
      </c>
      <c r="B16" s="5" t="s">
        <v>76</v>
      </c>
      <c r="C16" s="5" t="s">
        <v>110</v>
      </c>
      <c r="D16" s="5" t="s">
        <v>82</v>
      </c>
      <c r="E16" s="5" t="s">
        <v>353</v>
      </c>
      <c r="F16" s="7" t="s">
        <v>354</v>
      </c>
      <c r="G16" s="73"/>
      <c r="H16" s="68"/>
      <c r="I16" s="68">
        <f>G16*H16</f>
        <v>0</v>
      </c>
      <c r="J16" s="69">
        <v>0</v>
      </c>
      <c r="K16" s="70">
        <v>0</v>
      </c>
      <c r="L16" s="70">
        <f t="shared" si="3"/>
        <v>0</v>
      </c>
      <c r="M16" s="74">
        <v>1</v>
      </c>
      <c r="N16" s="70">
        <v>17.52</v>
      </c>
      <c r="O16" s="70">
        <f t="shared" si="1"/>
        <v>17.52</v>
      </c>
      <c r="P16" s="70">
        <f t="shared" si="2"/>
        <v>17.52</v>
      </c>
      <c r="Q16" s="1"/>
      <c r="R16" s="1"/>
      <c r="S16" s="1"/>
      <c r="T16" s="1"/>
      <c r="U16" s="1"/>
      <c r="V16" s="1"/>
      <c r="W16" s="1"/>
      <c r="X16" s="1"/>
    </row>
    <row r="17" spans="1:24" ht="60">
      <c r="A17" s="5" t="s">
        <v>175</v>
      </c>
      <c r="B17" s="56" t="s">
        <v>176</v>
      </c>
      <c r="C17" s="5" t="s">
        <v>177</v>
      </c>
      <c r="D17" s="5" t="s">
        <v>355</v>
      </c>
      <c r="E17" s="5" t="s">
        <v>356</v>
      </c>
      <c r="F17" s="6" t="s">
        <v>357</v>
      </c>
      <c r="G17" s="73"/>
      <c r="H17" s="68"/>
      <c r="I17" s="68">
        <f>G17*H17</f>
        <v>0</v>
      </c>
      <c r="J17" s="69">
        <v>0</v>
      </c>
      <c r="K17" s="70">
        <v>0</v>
      </c>
      <c r="L17" s="70">
        <f t="shared" si="3"/>
        <v>0</v>
      </c>
      <c r="M17" s="74">
        <v>2</v>
      </c>
      <c r="N17" s="70">
        <v>17.52</v>
      </c>
      <c r="O17" s="70">
        <f t="shared" si="1"/>
        <v>35.04</v>
      </c>
      <c r="P17" s="70">
        <f t="shared" si="2"/>
        <v>35.04</v>
      </c>
      <c r="Q17" s="1"/>
      <c r="R17" s="1"/>
      <c r="S17" s="1"/>
      <c r="T17" s="1"/>
      <c r="U17" s="1"/>
      <c r="V17" s="1"/>
      <c r="W17" s="1"/>
      <c r="X17" s="1"/>
    </row>
    <row r="18" spans="1:24" ht="75">
      <c r="A18" s="3" t="s">
        <v>328</v>
      </c>
      <c r="B18" s="5" t="s">
        <v>76</v>
      </c>
      <c r="C18" s="5" t="s">
        <v>110</v>
      </c>
      <c r="D18" s="5" t="s">
        <v>82</v>
      </c>
      <c r="E18" s="5" t="s">
        <v>358</v>
      </c>
      <c r="F18" s="7" t="s">
        <v>325</v>
      </c>
      <c r="G18" s="73"/>
      <c r="H18" s="68"/>
      <c r="I18" s="68">
        <f>G18*H18</f>
        <v>0</v>
      </c>
      <c r="J18" s="69">
        <v>0</v>
      </c>
      <c r="K18" s="70">
        <v>0</v>
      </c>
      <c r="L18" s="70">
        <f t="shared" si="3"/>
        <v>0</v>
      </c>
      <c r="M18" s="74">
        <v>1</v>
      </c>
      <c r="N18" s="70">
        <v>17.52</v>
      </c>
      <c r="O18" s="70">
        <f t="shared" si="1"/>
        <v>17.52</v>
      </c>
      <c r="P18" s="70">
        <f t="shared" si="2"/>
        <v>17.52</v>
      </c>
      <c r="Q18" s="1"/>
      <c r="R18" s="1"/>
      <c r="S18" s="1"/>
      <c r="T18" s="1"/>
      <c r="U18" s="1"/>
      <c r="V18" s="1"/>
      <c r="W18" s="1"/>
      <c r="X18" s="1"/>
    </row>
    <row r="19" spans="1:24" ht="150">
      <c r="A19" s="5" t="s">
        <v>359</v>
      </c>
      <c r="B19" s="56" t="s">
        <v>360</v>
      </c>
      <c r="C19" s="5" t="s">
        <v>361</v>
      </c>
      <c r="D19" s="5" t="s">
        <v>362</v>
      </c>
      <c r="E19" s="5" t="s">
        <v>363</v>
      </c>
      <c r="F19" s="6" t="s">
        <v>364</v>
      </c>
      <c r="G19" s="73"/>
      <c r="H19" s="68"/>
      <c r="I19" s="68">
        <f>G19*H19</f>
        <v>0</v>
      </c>
      <c r="J19" s="69">
        <v>3</v>
      </c>
      <c r="K19" s="70">
        <v>54.01</v>
      </c>
      <c r="L19" s="70">
        <f t="shared" si="3"/>
        <v>162.03</v>
      </c>
      <c r="M19" s="74">
        <v>1</v>
      </c>
      <c r="N19" s="70">
        <v>17.52</v>
      </c>
      <c r="O19" s="70">
        <f t="shared" si="1"/>
        <v>17.52</v>
      </c>
      <c r="P19" s="70">
        <f t="shared" si="2"/>
        <v>179.55</v>
      </c>
      <c r="Q19" s="1"/>
      <c r="R19" s="1"/>
      <c r="S19" s="1"/>
      <c r="T19" s="1"/>
      <c r="U19" s="1"/>
      <c r="V19" s="1"/>
      <c r="W19" s="1"/>
      <c r="X19" s="1"/>
    </row>
    <row r="20" spans="1:24" ht="12.75"/>
    <row r="21" spans="1:24" ht="12.75"/>
    <row r="22" spans="1:24" ht="12.75"/>
    <row r="23" spans="1:24" ht="12.75"/>
    <row r="24" spans="1:24" ht="12.75"/>
  </sheetData>
  <mergeCells count="23">
    <mergeCell ref="P4:P5"/>
    <mergeCell ref="K4:K5"/>
    <mergeCell ref="G4:G5"/>
    <mergeCell ref="F4:F5"/>
    <mergeCell ref="B2:B5"/>
    <mergeCell ref="E2:E5"/>
    <mergeCell ref="D2:D5"/>
    <mergeCell ref="H4:H5"/>
    <mergeCell ref="J2:P2"/>
    <mergeCell ref="C2:C5"/>
    <mergeCell ref="I4:I5"/>
    <mergeCell ref="N1:O1"/>
    <mergeCell ref="A1:M1"/>
    <mergeCell ref="L4:L5"/>
    <mergeCell ref="M4:M5"/>
    <mergeCell ref="J4:J5"/>
    <mergeCell ref="A2:A5"/>
    <mergeCell ref="N4:N5"/>
    <mergeCell ref="O4:O5"/>
    <mergeCell ref="F3:I3"/>
    <mergeCell ref="F2:I2"/>
    <mergeCell ref="J3:L3"/>
    <mergeCell ref="M3:O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3"/>
  <sheetViews>
    <sheetView topLeftCell="A22" zoomScale="57" zoomScaleNormal="57" workbookViewId="0">
      <selection activeCell="A33" sqref="A33:D33"/>
    </sheetView>
  </sheetViews>
  <sheetFormatPr defaultRowHeight="12.75"/>
  <cols>
    <col min="1" max="1" width="56.28515625" bestFit="1" customWidth="1"/>
    <col min="2" max="2" width="17.42578125" bestFit="1" customWidth="1"/>
    <col min="3" max="3" width="18.7109375" bestFit="1" customWidth="1"/>
    <col min="4" max="4" width="29.42578125" bestFit="1" customWidth="1"/>
    <col min="5" max="5" width="37.28515625" bestFit="1" customWidth="1"/>
    <col min="7" max="7" width="12.7109375" customWidth="1"/>
    <col min="8" max="8" width="16.42578125" bestFit="1" customWidth="1"/>
    <col min="9" max="9" width="11.42578125" bestFit="1" customWidth="1"/>
    <col min="10" max="10" width="19" bestFit="1" customWidth="1"/>
    <col min="11" max="11" width="15" customWidth="1"/>
    <col min="12" max="12" width="12.85546875" bestFit="1" customWidth="1"/>
    <col min="13" max="13" width="13.140625" bestFit="1" customWidth="1"/>
    <col min="14" max="14" width="15.42578125" bestFit="1" customWidth="1"/>
    <col min="15" max="15" width="12.42578125" bestFit="1" customWidth="1"/>
    <col min="16" max="16" width="13.140625" bestFit="1" customWidth="1"/>
    <col min="17" max="17" width="13.7109375" bestFit="1" customWidth="1"/>
  </cols>
  <sheetData>
    <row r="1" spans="1:17" ht="18">
      <c r="A1" s="336" t="s">
        <v>0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3" t="s">
        <v>2</v>
      </c>
      <c r="P1" s="334"/>
      <c r="Q1" s="8">
        <v>42095</v>
      </c>
    </row>
    <row r="2" spans="1:17" ht="20.25">
      <c r="A2" s="330" t="s">
        <v>4</v>
      </c>
      <c r="B2" s="328" t="s">
        <v>6</v>
      </c>
      <c r="C2" s="328" t="s">
        <v>8</v>
      </c>
      <c r="D2" s="330" t="s">
        <v>9</v>
      </c>
      <c r="E2" s="328" t="s">
        <v>12</v>
      </c>
      <c r="F2" s="326" t="s">
        <v>15</v>
      </c>
      <c r="G2" s="327"/>
      <c r="H2" s="327"/>
      <c r="I2" s="327"/>
      <c r="J2" s="327"/>
      <c r="K2" s="332" t="s">
        <v>16</v>
      </c>
      <c r="L2" s="327"/>
      <c r="M2" s="327"/>
      <c r="N2" s="332" t="s">
        <v>17</v>
      </c>
      <c r="O2" s="327"/>
      <c r="P2" s="327"/>
      <c r="Q2" s="78" t="s">
        <v>18</v>
      </c>
    </row>
    <row r="3" spans="1:17">
      <c r="A3" s="327"/>
      <c r="B3" s="327"/>
      <c r="C3" s="327"/>
      <c r="D3" s="327"/>
      <c r="E3" s="327"/>
      <c r="F3" s="344" t="s">
        <v>19</v>
      </c>
      <c r="G3" s="346"/>
      <c r="H3" s="344" t="s">
        <v>22</v>
      </c>
      <c r="I3" s="348" t="s">
        <v>28</v>
      </c>
      <c r="J3" s="348" t="s">
        <v>18</v>
      </c>
      <c r="K3" s="335" t="s">
        <v>30</v>
      </c>
      <c r="L3" s="331" t="s">
        <v>28</v>
      </c>
      <c r="M3" s="331" t="s">
        <v>18</v>
      </c>
      <c r="N3" s="335" t="s">
        <v>30</v>
      </c>
      <c r="O3" s="331" t="s">
        <v>28</v>
      </c>
      <c r="P3" s="331" t="s">
        <v>18</v>
      </c>
      <c r="Q3" s="331" t="s">
        <v>28</v>
      </c>
    </row>
    <row r="4" spans="1:17" ht="21.75" customHeight="1">
      <c r="A4" s="327"/>
      <c r="B4" s="327"/>
      <c r="C4" s="327"/>
      <c r="D4" s="327"/>
      <c r="E4" s="327"/>
      <c r="F4" s="346"/>
      <c r="G4" s="346"/>
      <c r="H4" s="346"/>
      <c r="I4" s="346"/>
      <c r="J4" s="346"/>
      <c r="K4" s="327"/>
      <c r="L4" s="327"/>
      <c r="M4" s="327"/>
      <c r="N4" s="327"/>
      <c r="O4" s="327"/>
      <c r="P4" s="327"/>
      <c r="Q4" s="327"/>
    </row>
    <row r="5" spans="1:17" ht="45">
      <c r="A5" s="3" t="s">
        <v>327</v>
      </c>
      <c r="B5" s="5" t="s">
        <v>76</v>
      </c>
      <c r="C5" s="5" t="s">
        <v>110</v>
      </c>
      <c r="D5" s="5" t="s">
        <v>82</v>
      </c>
      <c r="E5" s="48" t="s">
        <v>324</v>
      </c>
      <c r="F5" s="322" t="s">
        <v>325</v>
      </c>
      <c r="G5" s="323"/>
      <c r="H5" s="104"/>
      <c r="I5" s="105"/>
      <c r="J5" s="105">
        <f>I5*H5</f>
        <v>0</v>
      </c>
      <c r="K5" s="88">
        <v>3</v>
      </c>
      <c r="L5" s="98">
        <v>54.01</v>
      </c>
      <c r="M5" s="98">
        <f t="shared" ref="M5" si="0">K5*L5</f>
        <v>162.03</v>
      </c>
      <c r="N5" s="99">
        <v>1</v>
      </c>
      <c r="O5" s="98">
        <v>17.52</v>
      </c>
      <c r="P5" s="98">
        <f t="shared" ref="P5" si="1">N5*O5</f>
        <v>17.52</v>
      </c>
      <c r="Q5" s="100">
        <f t="shared" ref="Q5" si="2">P5+M5+J5</f>
        <v>179.55</v>
      </c>
    </row>
    <row r="6" spans="1:17" ht="30">
      <c r="A6" s="5" t="s">
        <v>307</v>
      </c>
      <c r="B6" s="5" t="s">
        <v>112</v>
      </c>
      <c r="C6" s="5" t="s">
        <v>113</v>
      </c>
      <c r="D6" s="5" t="s">
        <v>114</v>
      </c>
      <c r="E6" s="80" t="s">
        <v>381</v>
      </c>
      <c r="F6" s="305" t="s">
        <v>325</v>
      </c>
      <c r="G6" s="306"/>
      <c r="H6" s="29"/>
      <c r="I6" s="22"/>
      <c r="J6" s="22">
        <f>H6*I6</f>
        <v>0</v>
      </c>
      <c r="K6" s="25">
        <v>2</v>
      </c>
      <c r="L6" s="17">
        <v>95.97</v>
      </c>
      <c r="M6" s="17">
        <f>K6*L6</f>
        <v>191.94</v>
      </c>
      <c r="N6" s="25">
        <v>1</v>
      </c>
      <c r="O6" s="17">
        <v>28.78</v>
      </c>
      <c r="P6" s="17">
        <f>N6*O6</f>
        <v>28.78</v>
      </c>
      <c r="Q6" s="17">
        <f>P6+M6</f>
        <v>220.72</v>
      </c>
    </row>
    <row r="7" spans="1:17" ht="45">
      <c r="A7" s="47" t="s">
        <v>160</v>
      </c>
      <c r="B7" s="55" t="s">
        <v>161</v>
      </c>
      <c r="C7" s="55" t="s">
        <v>166</v>
      </c>
      <c r="D7" s="55" t="s">
        <v>157</v>
      </c>
      <c r="E7" s="48" t="s">
        <v>320</v>
      </c>
      <c r="F7" s="325" t="s">
        <v>169</v>
      </c>
      <c r="G7" s="325"/>
      <c r="H7" s="30"/>
      <c r="I7" s="23"/>
      <c r="J7" s="23">
        <f>H7-I7</f>
        <v>0</v>
      </c>
      <c r="K7" s="88">
        <v>0</v>
      </c>
      <c r="L7" s="100">
        <v>0</v>
      </c>
      <c r="M7" s="100">
        <v>0</v>
      </c>
      <c r="N7" s="99">
        <v>1</v>
      </c>
      <c r="O7" s="100">
        <v>17.52</v>
      </c>
      <c r="P7" s="100">
        <f t="shared" ref="P7:P9" si="3">N7*O7</f>
        <v>17.52</v>
      </c>
      <c r="Q7" s="100">
        <f t="shared" ref="Q7:Q8" si="4">P7+M7+J7</f>
        <v>17.52</v>
      </c>
    </row>
    <row r="8" spans="1:17" ht="45">
      <c r="A8" s="3" t="s">
        <v>326</v>
      </c>
      <c r="B8" s="5" t="s">
        <v>321</v>
      </c>
      <c r="C8" s="5" t="s">
        <v>93</v>
      </c>
      <c r="D8" s="5" t="s">
        <v>82</v>
      </c>
      <c r="E8" s="48" t="s">
        <v>322</v>
      </c>
      <c r="F8" s="322" t="s">
        <v>323</v>
      </c>
      <c r="G8" s="323"/>
      <c r="H8" s="30"/>
      <c r="I8" s="23"/>
      <c r="J8" s="23">
        <f t="shared" ref="J8:J13" si="5">H8*I8</f>
        <v>0</v>
      </c>
      <c r="K8" s="88">
        <v>3</v>
      </c>
      <c r="L8" s="98">
        <v>54.01</v>
      </c>
      <c r="M8" s="98">
        <f t="shared" ref="M8" si="6">K8*L8</f>
        <v>162.03</v>
      </c>
      <c r="N8" s="99">
        <v>1</v>
      </c>
      <c r="O8" s="98">
        <v>17.52</v>
      </c>
      <c r="P8" s="98">
        <f t="shared" si="3"/>
        <v>17.52</v>
      </c>
      <c r="Q8" s="100">
        <f t="shared" si="4"/>
        <v>179.55</v>
      </c>
    </row>
    <row r="9" spans="1:17" ht="30">
      <c r="A9" s="5" t="s">
        <v>368</v>
      </c>
      <c r="B9" s="5" t="s">
        <v>205</v>
      </c>
      <c r="C9" s="5" t="s">
        <v>206</v>
      </c>
      <c r="D9" s="5" t="s">
        <v>387</v>
      </c>
      <c r="E9" s="81" t="s">
        <v>385</v>
      </c>
      <c r="F9" s="305" t="s">
        <v>388</v>
      </c>
      <c r="G9" s="306"/>
      <c r="H9" s="29"/>
      <c r="I9" s="22"/>
      <c r="J9" s="22">
        <f t="shared" si="5"/>
        <v>0</v>
      </c>
      <c r="K9" s="25">
        <v>0</v>
      </c>
      <c r="L9" s="17">
        <v>0</v>
      </c>
      <c r="M9" s="17">
        <f>K9*L9</f>
        <v>0</v>
      </c>
      <c r="N9" s="25">
        <v>1</v>
      </c>
      <c r="O9" s="17">
        <v>17.52</v>
      </c>
      <c r="P9" s="17">
        <f t="shared" si="3"/>
        <v>17.52</v>
      </c>
      <c r="Q9" s="19">
        <f>M9+P9</f>
        <v>17.52</v>
      </c>
    </row>
    <row r="10" spans="1:17" ht="30">
      <c r="A10" s="5" t="s">
        <v>368</v>
      </c>
      <c r="B10" s="5" t="s">
        <v>205</v>
      </c>
      <c r="C10" s="5" t="s">
        <v>206</v>
      </c>
      <c r="D10" s="5" t="s">
        <v>387</v>
      </c>
      <c r="E10" s="81" t="s">
        <v>385</v>
      </c>
      <c r="F10" s="305" t="s">
        <v>388</v>
      </c>
      <c r="G10" s="306"/>
      <c r="H10" s="30"/>
      <c r="I10" s="23"/>
      <c r="J10" s="23">
        <f t="shared" si="5"/>
        <v>0</v>
      </c>
      <c r="K10" s="20">
        <v>0</v>
      </c>
      <c r="L10" s="19">
        <v>0</v>
      </c>
      <c r="M10" s="19">
        <f>K10*L10</f>
        <v>0</v>
      </c>
      <c r="N10" s="20">
        <v>1</v>
      </c>
      <c r="O10" s="19">
        <v>17.52</v>
      </c>
      <c r="P10" s="19">
        <f>N10*O10</f>
        <v>17.52</v>
      </c>
      <c r="Q10" s="19">
        <f>P10+M10</f>
        <v>17.52</v>
      </c>
    </row>
    <row r="11" spans="1:17" ht="45">
      <c r="A11" s="3" t="s">
        <v>328</v>
      </c>
      <c r="B11" s="5" t="s">
        <v>76</v>
      </c>
      <c r="C11" s="5" t="s">
        <v>110</v>
      </c>
      <c r="D11" s="5" t="s">
        <v>82</v>
      </c>
      <c r="E11" s="5" t="s">
        <v>358</v>
      </c>
      <c r="F11" s="322" t="s">
        <v>325</v>
      </c>
      <c r="G11" s="323"/>
      <c r="H11" s="30"/>
      <c r="I11" s="23"/>
      <c r="J11" s="106">
        <f t="shared" si="5"/>
        <v>0</v>
      </c>
      <c r="K11" s="101">
        <v>0</v>
      </c>
      <c r="L11" s="102">
        <v>0</v>
      </c>
      <c r="M11" s="102">
        <f t="shared" ref="M11:M24" si="7">K11*L11</f>
        <v>0</v>
      </c>
      <c r="N11" s="103">
        <v>1</v>
      </c>
      <c r="O11" s="102">
        <v>17.52</v>
      </c>
      <c r="P11" s="102">
        <f t="shared" ref="P11:P24" si="8">N11*O11</f>
        <v>17.52</v>
      </c>
      <c r="Q11" s="102">
        <f t="shared" ref="Q11:Q13" si="9">P11+M11+J11</f>
        <v>17.52</v>
      </c>
    </row>
    <row r="12" spans="1:17" ht="30">
      <c r="A12" s="5" t="s">
        <v>175</v>
      </c>
      <c r="B12" s="56" t="s">
        <v>176</v>
      </c>
      <c r="C12" s="5" t="s">
        <v>177</v>
      </c>
      <c r="D12" s="5" t="s">
        <v>355</v>
      </c>
      <c r="E12" s="5" t="s">
        <v>356</v>
      </c>
      <c r="F12" s="324" t="s">
        <v>357</v>
      </c>
      <c r="G12" s="324"/>
      <c r="H12" s="30"/>
      <c r="I12" s="23"/>
      <c r="J12" s="106">
        <f t="shared" si="5"/>
        <v>0</v>
      </c>
      <c r="K12" s="101">
        <v>0</v>
      </c>
      <c r="L12" s="102">
        <v>0</v>
      </c>
      <c r="M12" s="102">
        <f t="shared" si="7"/>
        <v>0</v>
      </c>
      <c r="N12" s="103">
        <v>2</v>
      </c>
      <c r="O12" s="102">
        <v>17.52</v>
      </c>
      <c r="P12" s="102">
        <f t="shared" si="8"/>
        <v>35.04</v>
      </c>
      <c r="Q12" s="102">
        <f t="shared" si="9"/>
        <v>35.04</v>
      </c>
    </row>
    <row r="13" spans="1:17" ht="15">
      <c r="A13" s="3" t="s">
        <v>327</v>
      </c>
      <c r="B13" s="5" t="s">
        <v>76</v>
      </c>
      <c r="C13" s="5" t="s">
        <v>110</v>
      </c>
      <c r="D13" s="5" t="s">
        <v>82</v>
      </c>
      <c r="E13" s="5" t="s">
        <v>353</v>
      </c>
      <c r="F13" s="347" t="s">
        <v>354</v>
      </c>
      <c r="G13" s="323"/>
      <c r="H13" s="31"/>
      <c r="I13" s="24"/>
      <c r="J13" s="106">
        <f t="shared" si="5"/>
        <v>0</v>
      </c>
      <c r="K13" s="101">
        <v>0</v>
      </c>
      <c r="L13" s="102">
        <v>0</v>
      </c>
      <c r="M13" s="102">
        <f t="shared" si="7"/>
        <v>0</v>
      </c>
      <c r="N13" s="103">
        <v>1</v>
      </c>
      <c r="O13" s="102">
        <v>17.52</v>
      </c>
      <c r="P13" s="102">
        <f t="shared" si="8"/>
        <v>17.52</v>
      </c>
      <c r="Q13" s="102">
        <f t="shared" si="9"/>
        <v>17.52</v>
      </c>
    </row>
    <row r="14" spans="1:17" ht="45">
      <c r="A14" s="84" t="s">
        <v>302</v>
      </c>
      <c r="B14" s="16" t="s">
        <v>303</v>
      </c>
      <c r="C14" s="10" t="s">
        <v>304</v>
      </c>
      <c r="D14" s="95" t="s">
        <v>183</v>
      </c>
      <c r="E14" s="95" t="s">
        <v>398</v>
      </c>
      <c r="F14" s="305" t="s">
        <v>169</v>
      </c>
      <c r="G14" s="306"/>
      <c r="H14" s="31"/>
      <c r="I14" s="24"/>
      <c r="J14" s="24">
        <f>H14*I14</f>
        <v>0</v>
      </c>
      <c r="K14" s="26">
        <v>0</v>
      </c>
      <c r="L14" s="21">
        <v>0</v>
      </c>
      <c r="M14" s="21">
        <f t="shared" si="7"/>
        <v>0</v>
      </c>
      <c r="N14" s="26">
        <v>1</v>
      </c>
      <c r="O14" s="21">
        <v>17.52</v>
      </c>
      <c r="P14" s="21">
        <f t="shared" si="8"/>
        <v>17.52</v>
      </c>
      <c r="Q14" s="21">
        <f t="shared" ref="Q14:Q33" si="10">P14+M14+J14</f>
        <v>17.52</v>
      </c>
    </row>
    <row r="15" spans="1:17" ht="30">
      <c r="A15" s="10" t="s">
        <v>307</v>
      </c>
      <c r="B15" s="5" t="s">
        <v>112</v>
      </c>
      <c r="C15" s="5" t="s">
        <v>113</v>
      </c>
      <c r="D15" s="5" t="s">
        <v>114</v>
      </c>
      <c r="E15" s="95" t="s">
        <v>115</v>
      </c>
      <c r="F15" s="305" t="s">
        <v>399</v>
      </c>
      <c r="G15" s="306"/>
      <c r="H15" s="31"/>
      <c r="I15" s="24"/>
      <c r="J15" s="24">
        <f>I15*H15</f>
        <v>0</v>
      </c>
      <c r="K15" s="26">
        <v>3</v>
      </c>
      <c r="L15" s="21">
        <v>95.97</v>
      </c>
      <c r="M15" s="21">
        <f t="shared" si="7"/>
        <v>287.90999999999997</v>
      </c>
      <c r="N15" s="26">
        <v>2</v>
      </c>
      <c r="O15" s="21">
        <v>28.78</v>
      </c>
      <c r="P15" s="21">
        <f t="shared" si="8"/>
        <v>57.56</v>
      </c>
      <c r="Q15" s="21">
        <f t="shared" si="10"/>
        <v>345.46999999999997</v>
      </c>
    </row>
    <row r="16" spans="1:17" ht="45">
      <c r="A16" s="10" t="s">
        <v>407</v>
      </c>
      <c r="B16" s="16" t="s">
        <v>395</v>
      </c>
      <c r="C16" s="10" t="s">
        <v>172</v>
      </c>
      <c r="D16" s="5" t="s">
        <v>408</v>
      </c>
      <c r="E16" s="95" t="s">
        <v>409</v>
      </c>
      <c r="F16" s="305" t="s">
        <v>169</v>
      </c>
      <c r="G16" s="306"/>
      <c r="H16" s="31"/>
      <c r="I16" s="24"/>
      <c r="J16" s="24">
        <f>I16*H16</f>
        <v>0</v>
      </c>
      <c r="K16" s="26">
        <v>0</v>
      </c>
      <c r="L16" s="21">
        <v>0</v>
      </c>
      <c r="M16" s="21">
        <f t="shared" si="7"/>
        <v>0</v>
      </c>
      <c r="N16" s="26">
        <v>1</v>
      </c>
      <c r="O16" s="21">
        <v>17.52</v>
      </c>
      <c r="P16" s="21">
        <f t="shared" si="8"/>
        <v>17.52</v>
      </c>
      <c r="Q16" s="21">
        <f t="shared" si="10"/>
        <v>17.52</v>
      </c>
    </row>
    <row r="17" spans="1:17" ht="30">
      <c r="A17" s="5" t="s">
        <v>124</v>
      </c>
      <c r="B17" s="5" t="s">
        <v>125</v>
      </c>
      <c r="C17" s="5" t="s">
        <v>128</v>
      </c>
      <c r="D17" s="5" t="s">
        <v>349</v>
      </c>
      <c r="E17" s="5" t="s">
        <v>107</v>
      </c>
      <c r="F17" s="305" t="s">
        <v>138</v>
      </c>
      <c r="G17" s="306"/>
      <c r="H17" s="31"/>
      <c r="I17" s="24"/>
      <c r="J17" s="24">
        <f>I17*H17</f>
        <v>0</v>
      </c>
      <c r="K17" s="26">
        <v>0</v>
      </c>
      <c r="L17" s="21">
        <v>0</v>
      </c>
      <c r="M17" s="21">
        <f t="shared" si="7"/>
        <v>0</v>
      </c>
      <c r="N17" s="26">
        <v>1</v>
      </c>
      <c r="O17" s="21">
        <v>17.52</v>
      </c>
      <c r="P17" s="21">
        <f t="shared" si="8"/>
        <v>17.52</v>
      </c>
      <c r="Q17" s="21">
        <f t="shared" si="10"/>
        <v>17.52</v>
      </c>
    </row>
    <row r="18" spans="1:17" ht="30">
      <c r="A18" s="5" t="s">
        <v>346</v>
      </c>
      <c r="B18" s="5" t="s">
        <v>105</v>
      </c>
      <c r="C18" s="5" t="s">
        <v>106</v>
      </c>
      <c r="D18" s="5" t="s">
        <v>347</v>
      </c>
      <c r="E18" s="5" t="s">
        <v>107</v>
      </c>
      <c r="F18" s="305" t="s">
        <v>138</v>
      </c>
      <c r="G18" s="306"/>
      <c r="H18" s="31"/>
      <c r="I18" s="24"/>
      <c r="J18" s="24">
        <f>I18*H18</f>
        <v>0</v>
      </c>
      <c r="K18" s="26">
        <v>0</v>
      </c>
      <c r="L18" s="21">
        <v>0</v>
      </c>
      <c r="M18" s="21">
        <f t="shared" si="7"/>
        <v>0</v>
      </c>
      <c r="N18" s="26">
        <v>1</v>
      </c>
      <c r="O18" s="21">
        <v>28.78</v>
      </c>
      <c r="P18" s="21">
        <f t="shared" si="8"/>
        <v>28.78</v>
      </c>
      <c r="Q18" s="21">
        <f t="shared" si="10"/>
        <v>28.78</v>
      </c>
    </row>
    <row r="19" spans="1:17" ht="75">
      <c r="A19" s="5" t="s">
        <v>336</v>
      </c>
      <c r="B19" s="5" t="s">
        <v>80</v>
      </c>
      <c r="C19" s="5" t="s">
        <v>81</v>
      </c>
      <c r="D19" s="5" t="s">
        <v>82</v>
      </c>
      <c r="E19" s="5" t="s">
        <v>410</v>
      </c>
      <c r="F19" s="305" t="s">
        <v>411</v>
      </c>
      <c r="G19" s="306"/>
      <c r="H19" s="31"/>
      <c r="I19" s="24"/>
      <c r="J19" s="24">
        <f t="shared" ref="J19:J24" si="11">H19*I19</f>
        <v>0</v>
      </c>
      <c r="K19" s="26">
        <v>2</v>
      </c>
      <c r="L19" s="21">
        <v>54.01</v>
      </c>
      <c r="M19" s="21">
        <f t="shared" si="7"/>
        <v>108.02</v>
      </c>
      <c r="N19" s="26">
        <v>1</v>
      </c>
      <c r="O19" s="21">
        <v>17.52</v>
      </c>
      <c r="P19" s="21">
        <f t="shared" si="8"/>
        <v>17.52</v>
      </c>
      <c r="Q19" s="21">
        <f t="shared" si="10"/>
        <v>125.53999999999999</v>
      </c>
    </row>
    <row r="20" spans="1:17" ht="30">
      <c r="A20" s="5" t="s">
        <v>346</v>
      </c>
      <c r="B20" s="5" t="s">
        <v>105</v>
      </c>
      <c r="C20" s="5" t="s">
        <v>106</v>
      </c>
      <c r="D20" s="5" t="s">
        <v>347</v>
      </c>
      <c r="E20" s="5" t="s">
        <v>107</v>
      </c>
      <c r="F20" s="305" t="s">
        <v>417</v>
      </c>
      <c r="G20" s="306"/>
      <c r="H20" s="31"/>
      <c r="I20" s="24"/>
      <c r="J20" s="24">
        <f t="shared" si="11"/>
        <v>0</v>
      </c>
      <c r="K20" s="26">
        <v>0</v>
      </c>
      <c r="L20" s="21">
        <v>0</v>
      </c>
      <c r="M20" s="21">
        <f t="shared" si="7"/>
        <v>0</v>
      </c>
      <c r="N20" s="26">
        <v>2</v>
      </c>
      <c r="O20" s="21">
        <v>28.78</v>
      </c>
      <c r="P20" s="21">
        <f t="shared" si="8"/>
        <v>57.56</v>
      </c>
      <c r="Q20" s="21">
        <f t="shared" si="10"/>
        <v>57.56</v>
      </c>
    </row>
    <row r="21" spans="1:17" ht="30">
      <c r="A21" s="5" t="s">
        <v>124</v>
      </c>
      <c r="B21" s="5" t="s">
        <v>125</v>
      </c>
      <c r="C21" s="5" t="s">
        <v>128</v>
      </c>
      <c r="D21" s="5" t="s">
        <v>349</v>
      </c>
      <c r="E21" s="5" t="s">
        <v>107</v>
      </c>
      <c r="F21" s="305" t="s">
        <v>417</v>
      </c>
      <c r="G21" s="306"/>
      <c r="H21" s="31"/>
      <c r="I21" s="24"/>
      <c r="J21" s="24">
        <f t="shared" si="11"/>
        <v>0</v>
      </c>
      <c r="K21" s="26">
        <v>0</v>
      </c>
      <c r="L21" s="21">
        <v>0</v>
      </c>
      <c r="M21" s="21">
        <f t="shared" si="7"/>
        <v>0</v>
      </c>
      <c r="N21" s="26">
        <v>2</v>
      </c>
      <c r="O21" s="21">
        <v>17.52</v>
      </c>
      <c r="P21" s="21">
        <f t="shared" si="8"/>
        <v>35.04</v>
      </c>
      <c r="Q21" s="21">
        <f t="shared" si="10"/>
        <v>35.04</v>
      </c>
    </row>
    <row r="22" spans="1:17" ht="45">
      <c r="A22" s="95" t="s">
        <v>99</v>
      </c>
      <c r="B22" s="95" t="s">
        <v>100</v>
      </c>
      <c r="C22" s="95" t="s">
        <v>101</v>
      </c>
      <c r="D22" s="95" t="s">
        <v>418</v>
      </c>
      <c r="E22" s="95" t="s">
        <v>419</v>
      </c>
      <c r="F22" s="305" t="s">
        <v>420</v>
      </c>
      <c r="G22" s="306"/>
      <c r="H22" s="29"/>
      <c r="I22" s="22"/>
      <c r="J22" s="22">
        <f t="shared" si="11"/>
        <v>0</v>
      </c>
      <c r="K22" s="25">
        <v>8</v>
      </c>
      <c r="L22" s="17">
        <v>54.01</v>
      </c>
      <c r="M22" s="17">
        <f t="shared" si="7"/>
        <v>432.08</v>
      </c>
      <c r="N22" s="25">
        <v>1</v>
      </c>
      <c r="O22" s="17">
        <v>17.52</v>
      </c>
      <c r="P22" s="17">
        <f t="shared" si="8"/>
        <v>17.52</v>
      </c>
      <c r="Q22" s="17">
        <f t="shared" si="10"/>
        <v>449.59999999999997</v>
      </c>
    </row>
    <row r="23" spans="1:17" ht="60">
      <c r="A23" s="95" t="s">
        <v>99</v>
      </c>
      <c r="B23" s="95" t="s">
        <v>100</v>
      </c>
      <c r="C23" s="95" t="s">
        <v>101</v>
      </c>
      <c r="D23" s="95" t="s">
        <v>418</v>
      </c>
      <c r="E23" s="95" t="s">
        <v>421</v>
      </c>
      <c r="F23" s="305" t="s">
        <v>422</v>
      </c>
      <c r="G23" s="306"/>
      <c r="H23" s="29"/>
      <c r="I23" s="22"/>
      <c r="J23" s="22">
        <f t="shared" si="11"/>
        <v>0</v>
      </c>
      <c r="K23" s="25">
        <v>2</v>
      </c>
      <c r="L23" s="17">
        <v>54.01</v>
      </c>
      <c r="M23" s="17">
        <f t="shared" si="7"/>
        <v>108.02</v>
      </c>
      <c r="N23" s="25">
        <v>1</v>
      </c>
      <c r="O23" s="17">
        <v>17.52</v>
      </c>
      <c r="P23" s="17">
        <f t="shared" si="8"/>
        <v>17.52</v>
      </c>
      <c r="Q23" s="17">
        <f t="shared" si="10"/>
        <v>125.53999999999999</v>
      </c>
    </row>
    <row r="24" spans="1:17" ht="30">
      <c r="A24" s="95" t="s">
        <v>87</v>
      </c>
      <c r="B24" s="95" t="s">
        <v>88</v>
      </c>
      <c r="C24" s="95" t="s">
        <v>94</v>
      </c>
      <c r="D24" s="95" t="s">
        <v>89</v>
      </c>
      <c r="E24" s="95" t="s">
        <v>423</v>
      </c>
      <c r="F24" s="305" t="s">
        <v>424</v>
      </c>
      <c r="G24" s="306"/>
      <c r="H24" s="29"/>
      <c r="I24" s="22"/>
      <c r="J24" s="22">
        <f t="shared" si="11"/>
        <v>0</v>
      </c>
      <c r="K24" s="25">
        <v>2</v>
      </c>
      <c r="L24" s="17">
        <v>54.01</v>
      </c>
      <c r="M24" s="17">
        <f t="shared" si="7"/>
        <v>108.02</v>
      </c>
      <c r="N24" s="25">
        <v>1</v>
      </c>
      <c r="O24" s="17">
        <v>17.52</v>
      </c>
      <c r="P24" s="17">
        <f t="shared" si="8"/>
        <v>17.52</v>
      </c>
      <c r="Q24" s="17">
        <f t="shared" si="10"/>
        <v>125.53999999999999</v>
      </c>
    </row>
    <row r="25" spans="1:17" ht="45">
      <c r="A25" s="107" t="s">
        <v>307</v>
      </c>
      <c r="B25" s="107" t="s">
        <v>112</v>
      </c>
      <c r="C25" s="107" t="s">
        <v>113</v>
      </c>
      <c r="D25" s="10" t="s">
        <v>114</v>
      </c>
      <c r="E25" s="107" t="s">
        <v>425</v>
      </c>
      <c r="F25" s="305" t="s">
        <v>426</v>
      </c>
      <c r="G25" s="306"/>
      <c r="H25" s="29"/>
      <c r="I25" s="22"/>
      <c r="J25" s="22">
        <f>I25*H25</f>
        <v>0</v>
      </c>
      <c r="K25" s="25">
        <v>0</v>
      </c>
      <c r="L25" s="17">
        <v>0</v>
      </c>
      <c r="M25" s="17">
        <f>L25*K25</f>
        <v>0</v>
      </c>
      <c r="N25" s="25">
        <v>1</v>
      </c>
      <c r="O25" s="17">
        <v>67.45</v>
      </c>
      <c r="P25" s="17">
        <f>O25*N25</f>
        <v>67.45</v>
      </c>
      <c r="Q25" s="17">
        <f t="shared" si="10"/>
        <v>67.45</v>
      </c>
    </row>
    <row r="26" spans="1:17" ht="30.75" customHeight="1">
      <c r="A26" s="3" t="s">
        <v>326</v>
      </c>
      <c r="B26" s="5" t="s">
        <v>321</v>
      </c>
      <c r="C26" s="5" t="s">
        <v>93</v>
      </c>
      <c r="D26" s="5" t="s">
        <v>82</v>
      </c>
      <c r="E26" s="12" t="s">
        <v>95</v>
      </c>
      <c r="F26" s="305" t="s">
        <v>141</v>
      </c>
      <c r="G26" s="306"/>
      <c r="H26" s="29"/>
      <c r="I26" s="22"/>
      <c r="J26" s="22">
        <f>I26*H26</f>
        <v>0</v>
      </c>
      <c r="K26" s="25">
        <v>0</v>
      </c>
      <c r="L26" s="17">
        <v>0</v>
      </c>
      <c r="M26" s="17">
        <f t="shared" ref="M26:M33" si="12">K26*L26</f>
        <v>0</v>
      </c>
      <c r="N26" s="25">
        <v>1</v>
      </c>
      <c r="O26" s="17">
        <v>17.52</v>
      </c>
      <c r="P26" s="17">
        <f t="shared" ref="P26:P33" si="13">N26*O26</f>
        <v>17.52</v>
      </c>
      <c r="Q26" s="17">
        <f t="shared" si="10"/>
        <v>17.52</v>
      </c>
    </row>
    <row r="27" spans="1:17" ht="34.5" customHeight="1">
      <c r="A27" s="3" t="s">
        <v>326</v>
      </c>
      <c r="B27" s="5" t="s">
        <v>321</v>
      </c>
      <c r="C27" s="5" t="s">
        <v>93</v>
      </c>
      <c r="D27" s="5" t="s">
        <v>82</v>
      </c>
      <c r="E27" s="12" t="s">
        <v>95</v>
      </c>
      <c r="F27" s="305" t="s">
        <v>141</v>
      </c>
      <c r="G27" s="306"/>
      <c r="H27" s="29"/>
      <c r="I27" s="22"/>
      <c r="J27" s="22">
        <f>H27*I27</f>
        <v>0</v>
      </c>
      <c r="K27" s="25">
        <v>0</v>
      </c>
      <c r="L27" s="17">
        <v>0</v>
      </c>
      <c r="M27" s="17">
        <f t="shared" si="12"/>
        <v>0</v>
      </c>
      <c r="N27" s="25">
        <v>1</v>
      </c>
      <c r="O27" s="17">
        <v>17.52</v>
      </c>
      <c r="P27" s="17">
        <f t="shared" si="13"/>
        <v>17.52</v>
      </c>
      <c r="Q27" s="17">
        <f t="shared" si="10"/>
        <v>17.52</v>
      </c>
    </row>
    <row r="28" spans="1:17" ht="32.25" customHeight="1">
      <c r="A28" s="107" t="s">
        <v>96</v>
      </c>
      <c r="B28" s="107" t="s">
        <v>427</v>
      </c>
      <c r="C28" s="107" t="s">
        <v>140</v>
      </c>
      <c r="D28" s="107" t="s">
        <v>276</v>
      </c>
      <c r="E28" s="12" t="s">
        <v>95</v>
      </c>
      <c r="F28" s="305" t="s">
        <v>141</v>
      </c>
      <c r="G28" s="306"/>
      <c r="H28" s="29"/>
      <c r="I28" s="22"/>
      <c r="J28" s="22">
        <f>I28*H28</f>
        <v>0</v>
      </c>
      <c r="K28" s="25">
        <v>0</v>
      </c>
      <c r="L28" s="17">
        <v>0</v>
      </c>
      <c r="M28" s="17">
        <f t="shared" si="12"/>
        <v>0</v>
      </c>
      <c r="N28" s="25">
        <v>1</v>
      </c>
      <c r="O28" s="17">
        <v>17.52</v>
      </c>
      <c r="P28" s="17">
        <f t="shared" si="13"/>
        <v>17.52</v>
      </c>
      <c r="Q28" s="17">
        <f t="shared" si="10"/>
        <v>17.52</v>
      </c>
    </row>
    <row r="29" spans="1:17" ht="45">
      <c r="A29" s="47" t="s">
        <v>160</v>
      </c>
      <c r="B29" s="55" t="s">
        <v>161</v>
      </c>
      <c r="C29" s="55" t="s">
        <v>166</v>
      </c>
      <c r="D29" s="55" t="s">
        <v>157</v>
      </c>
      <c r="E29" s="48" t="s">
        <v>320</v>
      </c>
      <c r="F29" s="325" t="s">
        <v>169</v>
      </c>
      <c r="G29" s="325"/>
      <c r="H29" s="29"/>
      <c r="I29" s="22"/>
      <c r="J29" s="22">
        <f>H29*I29</f>
        <v>0</v>
      </c>
      <c r="K29" s="25">
        <v>0</v>
      </c>
      <c r="L29" s="17">
        <v>0</v>
      </c>
      <c r="M29" s="17">
        <f t="shared" si="12"/>
        <v>0</v>
      </c>
      <c r="N29" s="25">
        <v>1</v>
      </c>
      <c r="O29" s="17">
        <v>17.52</v>
      </c>
      <c r="P29" s="17">
        <f t="shared" si="13"/>
        <v>17.52</v>
      </c>
      <c r="Q29" s="17">
        <f t="shared" si="10"/>
        <v>17.52</v>
      </c>
    </row>
    <row r="30" spans="1:17" ht="30">
      <c r="A30" s="10" t="s">
        <v>407</v>
      </c>
      <c r="B30" s="16" t="s">
        <v>395</v>
      </c>
      <c r="C30" s="10" t="s">
        <v>172</v>
      </c>
      <c r="D30" s="5" t="s">
        <v>408</v>
      </c>
      <c r="E30" s="107" t="s">
        <v>428</v>
      </c>
      <c r="F30" s="325" t="s">
        <v>169</v>
      </c>
      <c r="G30" s="325"/>
      <c r="H30" s="29"/>
      <c r="I30" s="22"/>
      <c r="J30" s="22">
        <f>H30*I30</f>
        <v>0</v>
      </c>
      <c r="K30" s="25">
        <v>0</v>
      </c>
      <c r="L30" s="17">
        <v>0</v>
      </c>
      <c r="M30" s="17">
        <f t="shared" si="12"/>
        <v>0</v>
      </c>
      <c r="N30" s="25">
        <v>1</v>
      </c>
      <c r="O30" s="17">
        <v>17.52</v>
      </c>
      <c r="P30" s="17">
        <f t="shared" si="13"/>
        <v>17.52</v>
      </c>
      <c r="Q30" s="17">
        <f t="shared" si="10"/>
        <v>17.52</v>
      </c>
    </row>
    <row r="31" spans="1:17" ht="30">
      <c r="A31" s="5" t="s">
        <v>175</v>
      </c>
      <c r="B31" s="56" t="s">
        <v>176</v>
      </c>
      <c r="C31" s="5" t="s">
        <v>177</v>
      </c>
      <c r="D31" s="5" t="s">
        <v>355</v>
      </c>
      <c r="E31" s="5" t="s">
        <v>356</v>
      </c>
      <c r="F31" s="325" t="s">
        <v>169</v>
      </c>
      <c r="G31" s="325"/>
      <c r="H31" s="29"/>
      <c r="I31" s="22"/>
      <c r="J31" s="22">
        <f>H31*I31</f>
        <v>0</v>
      </c>
      <c r="K31" s="25">
        <v>0</v>
      </c>
      <c r="L31" s="17">
        <v>0</v>
      </c>
      <c r="M31" s="17">
        <f t="shared" si="12"/>
        <v>0</v>
      </c>
      <c r="N31" s="25">
        <v>1</v>
      </c>
      <c r="O31" s="17">
        <v>17.52</v>
      </c>
      <c r="P31" s="17">
        <f t="shared" si="13"/>
        <v>17.52</v>
      </c>
      <c r="Q31" s="17">
        <f t="shared" si="10"/>
        <v>17.52</v>
      </c>
    </row>
    <row r="32" spans="1:17" ht="45">
      <c r="A32" s="107" t="s">
        <v>99</v>
      </c>
      <c r="B32" s="107" t="s">
        <v>100</v>
      </c>
      <c r="C32" s="107" t="s">
        <v>101</v>
      </c>
      <c r="D32" s="107" t="s">
        <v>418</v>
      </c>
      <c r="E32" s="107" t="s">
        <v>430</v>
      </c>
      <c r="F32" s="322" t="s">
        <v>142</v>
      </c>
      <c r="G32" s="323"/>
      <c r="H32" s="29"/>
      <c r="I32" s="22"/>
      <c r="J32" s="22">
        <f>H32*I32</f>
        <v>0</v>
      </c>
      <c r="K32" s="25">
        <v>0</v>
      </c>
      <c r="L32" s="17">
        <v>0</v>
      </c>
      <c r="M32" s="17">
        <f t="shared" si="12"/>
        <v>0</v>
      </c>
      <c r="N32" s="25">
        <v>1</v>
      </c>
      <c r="O32" s="17">
        <v>17.52</v>
      </c>
      <c r="P32" s="17">
        <f t="shared" si="13"/>
        <v>17.52</v>
      </c>
      <c r="Q32" s="17">
        <f t="shared" si="10"/>
        <v>17.52</v>
      </c>
    </row>
    <row r="33" spans="1:17" ht="45">
      <c r="A33" s="47" t="s">
        <v>160</v>
      </c>
      <c r="B33" s="55" t="s">
        <v>161</v>
      </c>
      <c r="C33" s="55" t="s">
        <v>166</v>
      </c>
      <c r="D33" s="55" t="s">
        <v>157</v>
      </c>
      <c r="E33" s="48" t="s">
        <v>320</v>
      </c>
      <c r="F33" s="325" t="s">
        <v>169</v>
      </c>
      <c r="G33" s="325"/>
      <c r="H33" s="29"/>
      <c r="I33" s="22"/>
      <c r="J33" s="22">
        <f>H33*I33</f>
        <v>0</v>
      </c>
      <c r="K33" s="25">
        <v>0</v>
      </c>
      <c r="L33" s="17">
        <v>0</v>
      </c>
      <c r="M33" s="17">
        <f t="shared" si="12"/>
        <v>0</v>
      </c>
      <c r="N33" s="25">
        <v>1</v>
      </c>
      <c r="O33" s="17">
        <v>17.52</v>
      </c>
      <c r="P33" s="17">
        <f t="shared" si="13"/>
        <v>17.52</v>
      </c>
      <c r="Q33" s="17">
        <f t="shared" si="10"/>
        <v>17.52</v>
      </c>
    </row>
  </sheetData>
  <mergeCells count="50">
    <mergeCell ref="O1:P1"/>
    <mergeCell ref="A2:A4"/>
    <mergeCell ref="B2:B4"/>
    <mergeCell ref="C2:C4"/>
    <mergeCell ref="D2:D4"/>
    <mergeCell ref="E2:E4"/>
    <mergeCell ref="F2:J2"/>
    <mergeCell ref="K2:M2"/>
    <mergeCell ref="N2:P2"/>
    <mergeCell ref="M3:M4"/>
    <mergeCell ref="N3:N4"/>
    <mergeCell ref="O3:O4"/>
    <mergeCell ref="P3:P4"/>
    <mergeCell ref="I3:I4"/>
    <mergeCell ref="J3:J4"/>
    <mergeCell ref="K3:K4"/>
    <mergeCell ref="L3:L4"/>
    <mergeCell ref="A1:N1"/>
    <mergeCell ref="Q3:Q4"/>
    <mergeCell ref="F17:G17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5:G5"/>
    <mergeCell ref="H3:H4"/>
    <mergeCell ref="F29:G29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30:G30"/>
    <mergeCell ref="F31:G31"/>
    <mergeCell ref="F32:G32"/>
    <mergeCell ref="F33:G33"/>
    <mergeCell ref="F3:G4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>
  <dimension ref="A1:P23"/>
  <sheetViews>
    <sheetView topLeftCell="A25" zoomScale="69" zoomScaleNormal="69" workbookViewId="0">
      <selection activeCell="A9" sqref="A9:D9"/>
    </sheetView>
  </sheetViews>
  <sheetFormatPr defaultRowHeight="12.75"/>
  <cols>
    <col min="1" max="1" width="43.140625" bestFit="1" customWidth="1"/>
    <col min="2" max="2" width="19" bestFit="1" customWidth="1"/>
    <col min="3" max="3" width="17.42578125" bestFit="1" customWidth="1"/>
    <col min="4" max="4" width="12.85546875" customWidth="1"/>
    <col min="5" max="5" width="21.5703125" customWidth="1"/>
    <col min="6" max="6" width="22.140625" bestFit="1" customWidth="1"/>
    <col min="7" max="7" width="14.42578125" bestFit="1" customWidth="1"/>
    <col min="8" max="8" width="11.140625" bestFit="1" customWidth="1"/>
    <col min="9" max="9" width="10.7109375" bestFit="1" customWidth="1"/>
    <col min="10" max="10" width="14.85546875" bestFit="1" customWidth="1"/>
    <col min="11" max="11" width="13.42578125" bestFit="1" customWidth="1"/>
    <col min="12" max="12" width="13.140625" bestFit="1" customWidth="1"/>
    <col min="13" max="13" width="14.85546875" bestFit="1" customWidth="1"/>
    <col min="14" max="14" width="11.7109375" bestFit="1" customWidth="1"/>
    <col min="15" max="15" width="13.42578125" bestFit="1" customWidth="1"/>
    <col min="16" max="16" width="13.140625" bestFit="1" customWidth="1"/>
  </cols>
  <sheetData>
    <row r="1" spans="1:16" ht="15.75">
      <c r="A1" s="307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09" t="s">
        <v>2</v>
      </c>
      <c r="O1" s="310"/>
      <c r="P1" s="39">
        <v>42125</v>
      </c>
    </row>
    <row r="2" spans="1:16" ht="15.75">
      <c r="A2" s="298" t="s">
        <v>4</v>
      </c>
      <c r="B2" s="312" t="s">
        <v>6</v>
      </c>
      <c r="C2" s="312" t="s">
        <v>8</v>
      </c>
      <c r="D2" s="349" t="s">
        <v>11</v>
      </c>
      <c r="E2" s="312" t="s">
        <v>12</v>
      </c>
      <c r="F2" s="313" t="s">
        <v>13</v>
      </c>
      <c r="G2" s="311"/>
      <c r="H2" s="311"/>
      <c r="I2" s="311"/>
      <c r="J2" s="314" t="s">
        <v>20</v>
      </c>
      <c r="K2" s="311"/>
      <c r="L2" s="311"/>
      <c r="M2" s="311"/>
      <c r="N2" s="311"/>
      <c r="O2" s="311"/>
      <c r="P2" s="311"/>
    </row>
    <row r="3" spans="1:16" ht="15.75">
      <c r="A3" s="311"/>
      <c r="B3" s="311"/>
      <c r="C3" s="311"/>
      <c r="D3" s="350"/>
      <c r="E3" s="311"/>
      <c r="F3" s="352" t="s">
        <v>21</v>
      </c>
      <c r="G3" s="353"/>
      <c r="H3" s="353"/>
      <c r="I3" s="354"/>
      <c r="J3" s="314" t="s">
        <v>16</v>
      </c>
      <c r="K3" s="311"/>
      <c r="L3" s="311"/>
      <c r="M3" s="314" t="s">
        <v>17</v>
      </c>
      <c r="N3" s="311"/>
      <c r="O3" s="311"/>
      <c r="P3" s="59" t="s">
        <v>18</v>
      </c>
    </row>
    <row r="4" spans="1:16">
      <c r="A4" s="311"/>
      <c r="B4" s="311"/>
      <c r="C4" s="311"/>
      <c r="D4" s="350"/>
      <c r="E4" s="311"/>
      <c r="F4" s="299" t="s">
        <v>26</v>
      </c>
      <c r="G4" s="301" t="s">
        <v>22</v>
      </c>
      <c r="H4" s="313" t="s">
        <v>28</v>
      </c>
      <c r="I4" s="313" t="s">
        <v>18</v>
      </c>
      <c r="J4" s="300" t="s">
        <v>33</v>
      </c>
      <c r="K4" s="314" t="s">
        <v>28</v>
      </c>
      <c r="L4" s="314" t="s">
        <v>18</v>
      </c>
      <c r="M4" s="300" t="s">
        <v>33</v>
      </c>
      <c r="N4" s="314" t="s">
        <v>28</v>
      </c>
      <c r="O4" s="314" t="s">
        <v>18</v>
      </c>
      <c r="P4" s="314" t="s">
        <v>28</v>
      </c>
    </row>
    <row r="5" spans="1:16" ht="21" customHeight="1">
      <c r="A5" s="311"/>
      <c r="B5" s="311"/>
      <c r="C5" s="311"/>
      <c r="D5" s="351"/>
      <c r="E5" s="311"/>
      <c r="F5" s="311"/>
      <c r="G5" s="315"/>
      <c r="H5" s="311"/>
      <c r="I5" s="311"/>
      <c r="J5" s="311"/>
      <c r="K5" s="311"/>
      <c r="L5" s="311"/>
      <c r="M5" s="311"/>
      <c r="N5" s="311"/>
      <c r="O5" s="311"/>
      <c r="P5" s="311"/>
    </row>
    <row r="6" spans="1:16" ht="30">
      <c r="A6" s="55" t="s">
        <v>83</v>
      </c>
      <c r="B6" s="55" t="s">
        <v>217</v>
      </c>
      <c r="C6" s="55" t="s">
        <v>84</v>
      </c>
      <c r="D6" s="5" t="s">
        <v>82</v>
      </c>
      <c r="E6" s="48" t="s">
        <v>330</v>
      </c>
      <c r="F6" s="4" t="s">
        <v>325</v>
      </c>
      <c r="G6" s="4"/>
      <c r="H6" s="22"/>
      <c r="I6" s="22">
        <f>G6*H6</f>
        <v>0</v>
      </c>
      <c r="J6" s="69">
        <v>2</v>
      </c>
      <c r="K6" s="75">
        <v>54.01</v>
      </c>
      <c r="L6" s="75">
        <f t="shared" ref="L6:L11" si="0">J6*K6</f>
        <v>108.02</v>
      </c>
      <c r="M6" s="76">
        <v>1</v>
      </c>
      <c r="N6" s="75">
        <v>17.52</v>
      </c>
      <c r="O6" s="75">
        <f t="shared" ref="O6:O23" si="1">M6*N6</f>
        <v>17.52</v>
      </c>
      <c r="P6" s="75">
        <f t="shared" ref="P6:P23" si="2">O6+L6+I6</f>
        <v>125.53999999999999</v>
      </c>
    </row>
    <row r="7" spans="1:16" ht="30">
      <c r="A7" s="5" t="s">
        <v>75</v>
      </c>
      <c r="B7" s="5" t="s">
        <v>76</v>
      </c>
      <c r="C7" s="5" t="s">
        <v>110</v>
      </c>
      <c r="D7" s="5" t="s">
        <v>82</v>
      </c>
      <c r="E7" s="48" t="s">
        <v>330</v>
      </c>
      <c r="F7" s="4" t="s">
        <v>325</v>
      </c>
      <c r="G7" s="4"/>
      <c r="H7" s="22"/>
      <c r="I7" s="22">
        <f>G7*H7</f>
        <v>0</v>
      </c>
      <c r="J7" s="69">
        <v>2</v>
      </c>
      <c r="K7" s="77">
        <v>54.01</v>
      </c>
      <c r="L7" s="77">
        <f t="shared" si="0"/>
        <v>108.02</v>
      </c>
      <c r="M7" s="76">
        <v>1</v>
      </c>
      <c r="N7" s="77">
        <v>17.52</v>
      </c>
      <c r="O7" s="77">
        <f t="shared" si="1"/>
        <v>17.52</v>
      </c>
      <c r="P7" s="75">
        <f t="shared" si="2"/>
        <v>125.53999999999999</v>
      </c>
    </row>
    <row r="8" spans="1:16" ht="45">
      <c r="A8" s="5" t="s">
        <v>336</v>
      </c>
      <c r="B8" s="5" t="s">
        <v>80</v>
      </c>
      <c r="C8" s="5" t="s">
        <v>81</v>
      </c>
      <c r="D8" s="5" t="s">
        <v>82</v>
      </c>
      <c r="E8" s="116" t="s">
        <v>345</v>
      </c>
      <c r="F8" s="112" t="s">
        <v>337</v>
      </c>
      <c r="G8" s="112"/>
      <c r="H8" s="23"/>
      <c r="I8" s="23">
        <f>H8*G8</f>
        <v>0</v>
      </c>
      <c r="J8" s="69">
        <v>0</v>
      </c>
      <c r="K8" s="77">
        <v>0</v>
      </c>
      <c r="L8" s="77">
        <f t="shared" si="0"/>
        <v>0</v>
      </c>
      <c r="M8" s="76">
        <v>1</v>
      </c>
      <c r="N8" s="77">
        <v>17.52</v>
      </c>
      <c r="O8" s="77">
        <f t="shared" si="1"/>
        <v>17.52</v>
      </c>
      <c r="P8" s="75">
        <f t="shared" si="2"/>
        <v>17.52</v>
      </c>
    </row>
    <row r="9" spans="1:16" ht="30">
      <c r="A9" s="5" t="s">
        <v>75</v>
      </c>
      <c r="B9" s="5" t="s">
        <v>76</v>
      </c>
      <c r="C9" s="5" t="s">
        <v>110</v>
      </c>
      <c r="D9" s="5" t="s">
        <v>82</v>
      </c>
      <c r="E9" s="48" t="s">
        <v>412</v>
      </c>
      <c r="F9" s="111" t="s">
        <v>413</v>
      </c>
      <c r="G9" s="111"/>
      <c r="H9" s="23"/>
      <c r="I9" s="23">
        <f t="shared" ref="I9:I14" si="3">G9*H9</f>
        <v>0</v>
      </c>
      <c r="J9" s="137">
        <v>0</v>
      </c>
      <c r="K9" s="138">
        <v>0</v>
      </c>
      <c r="L9" s="138">
        <f t="shared" si="0"/>
        <v>0</v>
      </c>
      <c r="M9" s="137">
        <v>1</v>
      </c>
      <c r="N9" s="138">
        <v>17.52</v>
      </c>
      <c r="O9" s="138">
        <f t="shared" si="1"/>
        <v>17.52</v>
      </c>
      <c r="P9" s="138">
        <f t="shared" si="2"/>
        <v>17.52</v>
      </c>
    </row>
    <row r="10" spans="1:16" ht="75">
      <c r="A10" s="108" t="s">
        <v>175</v>
      </c>
      <c r="B10" s="108" t="s">
        <v>176</v>
      </c>
      <c r="C10" s="108" t="s">
        <v>177</v>
      </c>
      <c r="D10" s="108" t="s">
        <v>414</v>
      </c>
      <c r="E10" s="109" t="s">
        <v>415</v>
      </c>
      <c r="F10" s="110" t="s">
        <v>357</v>
      </c>
      <c r="G10" s="110"/>
      <c r="H10" s="22"/>
      <c r="I10" s="22">
        <f t="shared" si="3"/>
        <v>0</v>
      </c>
      <c r="J10" s="139">
        <v>0</v>
      </c>
      <c r="K10" s="140">
        <v>0</v>
      </c>
      <c r="L10" s="140">
        <f t="shared" si="0"/>
        <v>0</v>
      </c>
      <c r="M10" s="139">
        <v>1</v>
      </c>
      <c r="N10" s="140">
        <v>17.52</v>
      </c>
      <c r="O10" s="140">
        <f t="shared" si="1"/>
        <v>17.52</v>
      </c>
      <c r="P10" s="138">
        <f t="shared" si="2"/>
        <v>17.52</v>
      </c>
    </row>
    <row r="11" spans="1:16" ht="75">
      <c r="A11" s="10" t="s">
        <v>175</v>
      </c>
      <c r="B11" s="10" t="s">
        <v>176</v>
      </c>
      <c r="C11" s="10" t="s">
        <v>177</v>
      </c>
      <c r="D11" s="108" t="s">
        <v>414</v>
      </c>
      <c r="E11" s="109" t="s">
        <v>415</v>
      </c>
      <c r="F11" s="112" t="s">
        <v>416</v>
      </c>
      <c r="G11" s="112"/>
      <c r="H11" s="23"/>
      <c r="I11" s="23">
        <f t="shared" si="3"/>
        <v>0</v>
      </c>
      <c r="J11" s="137">
        <v>1</v>
      </c>
      <c r="K11" s="138">
        <v>54.01</v>
      </c>
      <c r="L11" s="138">
        <f t="shared" si="0"/>
        <v>54.01</v>
      </c>
      <c r="M11" s="137">
        <v>1</v>
      </c>
      <c r="N11" s="138">
        <v>17.52</v>
      </c>
      <c r="O11" s="138">
        <f t="shared" si="1"/>
        <v>17.52</v>
      </c>
      <c r="P11" s="138">
        <f t="shared" si="2"/>
        <v>71.53</v>
      </c>
    </row>
    <row r="12" spans="1:16" ht="60">
      <c r="A12" s="10" t="s">
        <v>175</v>
      </c>
      <c r="B12" s="10" t="s">
        <v>176</v>
      </c>
      <c r="C12" s="10" t="s">
        <v>177</v>
      </c>
      <c r="D12" s="108" t="s">
        <v>414</v>
      </c>
      <c r="E12" s="109" t="s">
        <v>429</v>
      </c>
      <c r="F12" s="112" t="s">
        <v>169</v>
      </c>
      <c r="G12" s="112"/>
      <c r="H12" s="23"/>
      <c r="I12" s="23">
        <f t="shared" si="3"/>
        <v>0</v>
      </c>
      <c r="J12" s="137">
        <v>0</v>
      </c>
      <c r="K12" s="138">
        <v>0</v>
      </c>
      <c r="L12" s="138">
        <f>K12*J12</f>
        <v>0</v>
      </c>
      <c r="M12" s="137">
        <v>1</v>
      </c>
      <c r="N12" s="138">
        <v>17.52</v>
      </c>
      <c r="O12" s="138">
        <f t="shared" si="1"/>
        <v>17.52</v>
      </c>
      <c r="P12" s="138">
        <f t="shared" si="2"/>
        <v>17.52</v>
      </c>
    </row>
    <row r="13" spans="1:16" ht="60">
      <c r="A13" s="10" t="s">
        <v>407</v>
      </c>
      <c r="B13" s="16" t="s">
        <v>395</v>
      </c>
      <c r="C13" s="10" t="s">
        <v>172</v>
      </c>
      <c r="D13" s="5" t="s">
        <v>408</v>
      </c>
      <c r="E13" s="109" t="s">
        <v>429</v>
      </c>
      <c r="F13" s="112" t="s">
        <v>169</v>
      </c>
      <c r="G13" s="112"/>
      <c r="H13" s="23"/>
      <c r="I13" s="23">
        <f t="shared" si="3"/>
        <v>0</v>
      </c>
      <c r="J13" s="137">
        <v>0</v>
      </c>
      <c r="K13" s="138">
        <v>0</v>
      </c>
      <c r="L13" s="138">
        <f t="shared" ref="L13:L23" si="4">J13*K13</f>
        <v>0</v>
      </c>
      <c r="M13" s="137">
        <v>1</v>
      </c>
      <c r="N13" s="138">
        <v>17.52</v>
      </c>
      <c r="O13" s="138">
        <f t="shared" si="1"/>
        <v>17.52</v>
      </c>
      <c r="P13" s="138">
        <f t="shared" si="2"/>
        <v>17.52</v>
      </c>
    </row>
    <row r="14" spans="1:16" ht="150">
      <c r="A14" s="108" t="s">
        <v>431</v>
      </c>
      <c r="B14" s="108" t="s">
        <v>187</v>
      </c>
      <c r="C14" s="108" t="s">
        <v>432</v>
      </c>
      <c r="D14" s="108" t="s">
        <v>305</v>
      </c>
      <c r="E14" s="109" t="s">
        <v>433</v>
      </c>
      <c r="F14" s="112" t="s">
        <v>392</v>
      </c>
      <c r="G14" s="112"/>
      <c r="H14" s="24"/>
      <c r="I14" s="24">
        <f t="shared" si="3"/>
        <v>0</v>
      </c>
      <c r="J14" s="141">
        <v>0</v>
      </c>
      <c r="K14" s="138">
        <v>0</v>
      </c>
      <c r="L14" s="142">
        <f t="shared" si="4"/>
        <v>0</v>
      </c>
      <c r="M14" s="141">
        <v>3</v>
      </c>
      <c r="N14" s="138">
        <v>47</v>
      </c>
      <c r="O14" s="142">
        <f t="shared" si="1"/>
        <v>141</v>
      </c>
      <c r="P14" s="142">
        <f t="shared" si="2"/>
        <v>141</v>
      </c>
    </row>
    <row r="15" spans="1:16" ht="75">
      <c r="A15" s="10" t="s">
        <v>299</v>
      </c>
      <c r="B15" s="16" t="s">
        <v>281</v>
      </c>
      <c r="C15" s="10" t="s">
        <v>280</v>
      </c>
      <c r="D15" s="108" t="s">
        <v>408</v>
      </c>
      <c r="E15" s="109" t="s">
        <v>434</v>
      </c>
      <c r="F15" s="110" t="s">
        <v>403</v>
      </c>
      <c r="G15" s="110"/>
      <c r="H15" s="24"/>
      <c r="I15" s="24">
        <f>H15*G15</f>
        <v>0</v>
      </c>
      <c r="J15" s="141">
        <v>0</v>
      </c>
      <c r="K15" s="142">
        <v>0</v>
      </c>
      <c r="L15" s="142">
        <f t="shared" si="4"/>
        <v>0</v>
      </c>
      <c r="M15" s="141">
        <v>1</v>
      </c>
      <c r="N15" s="142">
        <v>17.52</v>
      </c>
      <c r="O15" s="142">
        <f t="shared" si="1"/>
        <v>17.52</v>
      </c>
      <c r="P15" s="142">
        <f t="shared" si="2"/>
        <v>17.52</v>
      </c>
    </row>
    <row r="16" spans="1:16" ht="150">
      <c r="A16" s="108" t="s">
        <v>401</v>
      </c>
      <c r="B16" s="16" t="s">
        <v>344</v>
      </c>
      <c r="C16" s="10" t="s">
        <v>435</v>
      </c>
      <c r="D16" s="108" t="s">
        <v>340</v>
      </c>
      <c r="E16" s="109" t="s">
        <v>433</v>
      </c>
      <c r="F16" s="112" t="s">
        <v>392</v>
      </c>
      <c r="G16" s="112"/>
      <c r="H16" s="24"/>
      <c r="I16" s="24">
        <f>G16*H16</f>
        <v>0</v>
      </c>
      <c r="J16" s="141">
        <v>0</v>
      </c>
      <c r="K16" s="138">
        <v>0</v>
      </c>
      <c r="L16" s="142">
        <f t="shared" si="4"/>
        <v>0</v>
      </c>
      <c r="M16" s="141">
        <v>3</v>
      </c>
      <c r="N16" s="138">
        <v>47</v>
      </c>
      <c r="O16" s="142">
        <f t="shared" si="1"/>
        <v>141</v>
      </c>
      <c r="P16" s="142">
        <f t="shared" si="2"/>
        <v>141</v>
      </c>
    </row>
    <row r="17" spans="1:16" ht="75">
      <c r="A17" s="108" t="s">
        <v>307</v>
      </c>
      <c r="B17" s="108" t="s">
        <v>112</v>
      </c>
      <c r="C17" s="108" t="s">
        <v>113</v>
      </c>
      <c r="D17" s="10" t="s">
        <v>114</v>
      </c>
      <c r="E17" s="109" t="s">
        <v>436</v>
      </c>
      <c r="F17" s="110" t="s">
        <v>309</v>
      </c>
      <c r="G17" s="110"/>
      <c r="H17" s="24"/>
      <c r="I17" s="24">
        <f>H17*G17</f>
        <v>0</v>
      </c>
      <c r="J17" s="141">
        <v>1</v>
      </c>
      <c r="K17" s="142">
        <v>237.56</v>
      </c>
      <c r="L17" s="142">
        <f t="shared" si="4"/>
        <v>237.56</v>
      </c>
      <c r="M17" s="141">
        <v>1</v>
      </c>
      <c r="N17" s="142">
        <v>71.27</v>
      </c>
      <c r="O17" s="142">
        <f t="shared" si="1"/>
        <v>71.27</v>
      </c>
      <c r="P17" s="142">
        <f t="shared" si="2"/>
        <v>308.83</v>
      </c>
    </row>
    <row r="18" spans="1:16" ht="195">
      <c r="A18" s="15" t="s">
        <v>104</v>
      </c>
      <c r="B18" s="15" t="s">
        <v>105</v>
      </c>
      <c r="C18" s="10" t="s">
        <v>106</v>
      </c>
      <c r="D18" s="15" t="s">
        <v>108</v>
      </c>
      <c r="E18" s="109" t="s">
        <v>437</v>
      </c>
      <c r="F18" s="110" t="s">
        <v>309</v>
      </c>
      <c r="G18" s="110"/>
      <c r="H18" s="24"/>
      <c r="I18" s="24">
        <f>G18*H18</f>
        <v>0</v>
      </c>
      <c r="J18" s="141">
        <v>1</v>
      </c>
      <c r="K18" s="142">
        <v>237.56</v>
      </c>
      <c r="L18" s="142">
        <f t="shared" si="4"/>
        <v>237.56</v>
      </c>
      <c r="M18" s="141">
        <v>1</v>
      </c>
      <c r="N18" s="142">
        <v>71.27</v>
      </c>
      <c r="O18" s="142">
        <f t="shared" si="1"/>
        <v>71.27</v>
      </c>
      <c r="P18" s="142">
        <f t="shared" si="2"/>
        <v>308.83</v>
      </c>
    </row>
    <row r="19" spans="1:16" ht="45">
      <c r="A19" s="108" t="s">
        <v>307</v>
      </c>
      <c r="B19" s="108" t="s">
        <v>112</v>
      </c>
      <c r="C19" s="108" t="s">
        <v>113</v>
      </c>
      <c r="D19" s="10" t="s">
        <v>114</v>
      </c>
      <c r="E19" s="109" t="s">
        <v>438</v>
      </c>
      <c r="F19" s="110" t="s">
        <v>439</v>
      </c>
      <c r="G19" s="110"/>
      <c r="H19" s="24"/>
      <c r="I19" s="24">
        <f>G19*H19</f>
        <v>0</v>
      </c>
      <c r="J19" s="141">
        <v>1</v>
      </c>
      <c r="K19" s="142">
        <v>224.84</v>
      </c>
      <c r="L19" s="142">
        <f t="shared" si="4"/>
        <v>224.84</v>
      </c>
      <c r="M19" s="141">
        <v>1</v>
      </c>
      <c r="N19" s="142">
        <v>67.45</v>
      </c>
      <c r="O19" s="142">
        <f t="shared" si="1"/>
        <v>67.45</v>
      </c>
      <c r="P19" s="142">
        <f t="shared" si="2"/>
        <v>292.29000000000002</v>
      </c>
    </row>
    <row r="20" spans="1:16" ht="45">
      <c r="A20" s="10" t="s">
        <v>75</v>
      </c>
      <c r="B20" s="10" t="s">
        <v>76</v>
      </c>
      <c r="C20" s="10" t="s">
        <v>110</v>
      </c>
      <c r="D20" s="10" t="s">
        <v>77</v>
      </c>
      <c r="E20" s="109" t="s">
        <v>440</v>
      </c>
      <c r="F20" s="110" t="s">
        <v>441</v>
      </c>
      <c r="G20" s="110"/>
      <c r="H20" s="24"/>
      <c r="I20" s="24">
        <f>H20*G20</f>
        <v>0</v>
      </c>
      <c r="J20" s="141">
        <v>0</v>
      </c>
      <c r="K20" s="142">
        <v>0</v>
      </c>
      <c r="L20" s="142">
        <f t="shared" si="4"/>
        <v>0</v>
      </c>
      <c r="M20" s="141">
        <v>1</v>
      </c>
      <c r="N20" s="142">
        <v>17.52</v>
      </c>
      <c r="O20" s="142">
        <f t="shared" si="1"/>
        <v>17.52</v>
      </c>
      <c r="P20" s="142">
        <f t="shared" si="2"/>
        <v>17.52</v>
      </c>
    </row>
    <row r="21" spans="1:16" ht="45">
      <c r="A21" s="10" t="s">
        <v>83</v>
      </c>
      <c r="B21" s="16" t="s">
        <v>136</v>
      </c>
      <c r="C21" s="10" t="s">
        <v>84</v>
      </c>
      <c r="D21" s="108" t="s">
        <v>70</v>
      </c>
      <c r="E21" s="109" t="s">
        <v>440</v>
      </c>
      <c r="F21" s="110" t="s">
        <v>441</v>
      </c>
      <c r="G21" s="110"/>
      <c r="H21" s="24"/>
      <c r="I21" s="24">
        <f>H21*G21</f>
        <v>0</v>
      </c>
      <c r="J21" s="141">
        <v>0</v>
      </c>
      <c r="K21" s="142">
        <v>0</v>
      </c>
      <c r="L21" s="142">
        <f t="shared" si="4"/>
        <v>0</v>
      </c>
      <c r="M21" s="141">
        <v>1</v>
      </c>
      <c r="N21" s="142">
        <v>17.52</v>
      </c>
      <c r="O21" s="142">
        <f t="shared" si="1"/>
        <v>17.52</v>
      </c>
      <c r="P21" s="142">
        <f t="shared" si="2"/>
        <v>17.52</v>
      </c>
    </row>
    <row r="22" spans="1:16" ht="160.5" customHeight="1">
      <c r="A22" s="10" t="s">
        <v>407</v>
      </c>
      <c r="B22" s="16" t="s">
        <v>395</v>
      </c>
      <c r="C22" s="10" t="s">
        <v>172</v>
      </c>
      <c r="D22" s="5" t="s">
        <v>408</v>
      </c>
      <c r="E22" s="117" t="s">
        <v>442</v>
      </c>
      <c r="F22" s="118" t="s">
        <v>169</v>
      </c>
      <c r="G22" s="118"/>
      <c r="H22" s="24"/>
      <c r="I22" s="24">
        <f>G22*H22</f>
        <v>0</v>
      </c>
      <c r="J22" s="141">
        <v>0</v>
      </c>
      <c r="K22" s="142">
        <v>0</v>
      </c>
      <c r="L22" s="142">
        <f t="shared" si="4"/>
        <v>0</v>
      </c>
      <c r="M22" s="141">
        <v>3</v>
      </c>
      <c r="N22" s="142">
        <v>17.52</v>
      </c>
      <c r="O22" s="142">
        <f t="shared" si="1"/>
        <v>52.56</v>
      </c>
      <c r="P22" s="142">
        <f t="shared" si="2"/>
        <v>52.56</v>
      </c>
    </row>
    <row r="23" spans="1:16" ht="82.5" customHeight="1">
      <c r="A23" s="10" t="s">
        <v>79</v>
      </c>
      <c r="B23" s="10" t="s">
        <v>80</v>
      </c>
      <c r="C23" s="10" t="s">
        <v>81</v>
      </c>
      <c r="D23" s="10" t="s">
        <v>82</v>
      </c>
      <c r="E23" s="109" t="s">
        <v>443</v>
      </c>
      <c r="F23" s="110" t="s">
        <v>444</v>
      </c>
      <c r="G23" s="110"/>
      <c r="H23" s="22"/>
      <c r="I23" s="22">
        <f>G23*H23</f>
        <v>0</v>
      </c>
      <c r="J23" s="139">
        <v>1</v>
      </c>
      <c r="K23" s="140">
        <v>54.01</v>
      </c>
      <c r="L23" s="140">
        <f t="shared" si="4"/>
        <v>54.01</v>
      </c>
      <c r="M23" s="139">
        <v>1</v>
      </c>
      <c r="N23" s="140">
        <v>17.52</v>
      </c>
      <c r="O23" s="140">
        <f t="shared" si="1"/>
        <v>17.52</v>
      </c>
      <c r="P23" s="140">
        <f t="shared" si="2"/>
        <v>71.53</v>
      </c>
    </row>
  </sheetData>
  <mergeCells count="23">
    <mergeCell ref="O4:O5"/>
    <mergeCell ref="P4:P5"/>
    <mergeCell ref="J3:L3"/>
    <mergeCell ref="M3:O3"/>
    <mergeCell ref="K4:K5"/>
    <mergeCell ref="L4:L5"/>
    <mergeCell ref="M4:M5"/>
    <mergeCell ref="A1:M1"/>
    <mergeCell ref="N1:O1"/>
    <mergeCell ref="A2:A5"/>
    <mergeCell ref="B2:B5"/>
    <mergeCell ref="C2:C5"/>
    <mergeCell ref="D2:D5"/>
    <mergeCell ref="E2:E5"/>
    <mergeCell ref="F2:I2"/>
    <mergeCell ref="J2:P2"/>
    <mergeCell ref="F3:I3"/>
    <mergeCell ref="F4:F5"/>
    <mergeCell ref="G4:G5"/>
    <mergeCell ref="H4:H5"/>
    <mergeCell ref="I4:I5"/>
    <mergeCell ref="J4:J5"/>
    <mergeCell ref="N4:N5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>
  <dimension ref="A1:P17"/>
  <sheetViews>
    <sheetView zoomScale="59" zoomScaleNormal="59" workbookViewId="0">
      <selection activeCell="A9" sqref="A9:P9"/>
    </sheetView>
  </sheetViews>
  <sheetFormatPr defaultRowHeight="12.75"/>
  <cols>
    <col min="1" max="1" width="53.140625" bestFit="1" customWidth="1"/>
    <col min="2" max="2" width="17.5703125" bestFit="1" customWidth="1"/>
    <col min="3" max="3" width="18" bestFit="1" customWidth="1"/>
    <col min="4" max="4" width="25.140625" customWidth="1"/>
    <col min="5" max="5" width="28.28515625" bestFit="1" customWidth="1"/>
    <col min="6" max="6" width="23.42578125" bestFit="1" customWidth="1"/>
    <col min="7" max="7" width="16" customWidth="1"/>
    <col min="9" max="9" width="10" bestFit="1" customWidth="1"/>
    <col min="10" max="10" width="14.7109375" customWidth="1"/>
    <col min="11" max="11" width="13.5703125" bestFit="1" customWidth="1"/>
    <col min="12" max="12" width="13.42578125" bestFit="1" customWidth="1"/>
    <col min="13" max="13" width="14.5703125" customWidth="1"/>
    <col min="14" max="14" width="12.140625" bestFit="1" customWidth="1"/>
    <col min="15" max="15" width="13.28515625" bestFit="1" customWidth="1"/>
    <col min="16" max="16" width="13.42578125" bestFit="1" customWidth="1"/>
  </cols>
  <sheetData>
    <row r="1" spans="1:16" ht="15.75">
      <c r="A1" s="307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09" t="s">
        <v>2</v>
      </c>
      <c r="O1" s="310"/>
      <c r="P1" s="39">
        <v>42156</v>
      </c>
    </row>
    <row r="2" spans="1:16" ht="15.75">
      <c r="A2" s="298" t="s">
        <v>4</v>
      </c>
      <c r="B2" s="312" t="s">
        <v>6</v>
      </c>
      <c r="C2" s="312" t="s">
        <v>8</v>
      </c>
      <c r="D2" s="349" t="s">
        <v>11</v>
      </c>
      <c r="E2" s="312" t="s">
        <v>12</v>
      </c>
      <c r="F2" s="313" t="s">
        <v>13</v>
      </c>
      <c r="G2" s="311"/>
      <c r="H2" s="311"/>
      <c r="I2" s="311"/>
      <c r="J2" s="355" t="s">
        <v>20</v>
      </c>
      <c r="K2" s="356"/>
      <c r="L2" s="356"/>
      <c r="M2" s="356"/>
      <c r="N2" s="356"/>
      <c r="O2" s="356"/>
      <c r="P2" s="356"/>
    </row>
    <row r="3" spans="1:16" ht="15.75">
      <c r="A3" s="311"/>
      <c r="B3" s="311"/>
      <c r="C3" s="311"/>
      <c r="D3" s="350"/>
      <c r="E3" s="311"/>
      <c r="F3" s="352" t="s">
        <v>21</v>
      </c>
      <c r="G3" s="353"/>
      <c r="H3" s="353"/>
      <c r="I3" s="354"/>
      <c r="J3" s="355" t="s">
        <v>16</v>
      </c>
      <c r="K3" s="356"/>
      <c r="L3" s="356"/>
      <c r="M3" s="355" t="s">
        <v>17</v>
      </c>
      <c r="N3" s="356"/>
      <c r="O3" s="356"/>
      <c r="P3" s="144" t="s">
        <v>18</v>
      </c>
    </row>
    <row r="4" spans="1:16">
      <c r="A4" s="311"/>
      <c r="B4" s="311"/>
      <c r="C4" s="311"/>
      <c r="D4" s="350"/>
      <c r="E4" s="311"/>
      <c r="F4" s="299" t="s">
        <v>26</v>
      </c>
      <c r="G4" s="301" t="s">
        <v>22</v>
      </c>
      <c r="H4" s="313" t="s">
        <v>28</v>
      </c>
      <c r="I4" s="313" t="s">
        <v>18</v>
      </c>
      <c r="J4" s="357" t="s">
        <v>33</v>
      </c>
      <c r="K4" s="355" t="s">
        <v>28</v>
      </c>
      <c r="L4" s="355" t="s">
        <v>18</v>
      </c>
      <c r="M4" s="357" t="s">
        <v>33</v>
      </c>
      <c r="N4" s="355" t="s">
        <v>28</v>
      </c>
      <c r="O4" s="355" t="s">
        <v>18</v>
      </c>
      <c r="P4" s="355" t="s">
        <v>28</v>
      </c>
    </row>
    <row r="5" spans="1:16" ht="33.75" customHeight="1">
      <c r="A5" s="311"/>
      <c r="B5" s="311"/>
      <c r="C5" s="311"/>
      <c r="D5" s="351"/>
      <c r="E5" s="311"/>
      <c r="F5" s="311"/>
      <c r="G5" s="315"/>
      <c r="H5" s="311"/>
      <c r="I5" s="311"/>
      <c r="J5" s="356"/>
      <c r="K5" s="356"/>
      <c r="L5" s="356"/>
      <c r="M5" s="356"/>
      <c r="N5" s="356"/>
      <c r="O5" s="356"/>
      <c r="P5" s="356"/>
    </row>
    <row r="6" spans="1:16" ht="90">
      <c r="A6" s="47" t="s">
        <v>445</v>
      </c>
      <c r="B6" s="55" t="s">
        <v>395</v>
      </c>
      <c r="C6" s="55" t="s">
        <v>172</v>
      </c>
      <c r="D6" s="55" t="s">
        <v>446</v>
      </c>
      <c r="E6" s="48" t="s">
        <v>447</v>
      </c>
      <c r="F6" s="4" t="s">
        <v>448</v>
      </c>
      <c r="G6" s="4"/>
      <c r="H6" s="22"/>
      <c r="I6" s="22">
        <f>H6*G6</f>
        <v>0</v>
      </c>
      <c r="J6" s="69">
        <v>0</v>
      </c>
      <c r="K6" s="145">
        <v>0</v>
      </c>
      <c r="L6" s="145">
        <f>J6*K6</f>
        <v>0</v>
      </c>
      <c r="M6" s="146">
        <v>2</v>
      </c>
      <c r="N6" s="145">
        <v>17.52</v>
      </c>
      <c r="O6" s="145">
        <f>M6*N6</f>
        <v>35.04</v>
      </c>
      <c r="P6" s="145">
        <f>O6+L6+I6</f>
        <v>35.04</v>
      </c>
    </row>
    <row r="7" spans="1:16" ht="90">
      <c r="A7" s="5" t="s">
        <v>449</v>
      </c>
      <c r="B7" s="5" t="s">
        <v>450</v>
      </c>
      <c r="C7" s="5" t="s">
        <v>451</v>
      </c>
      <c r="D7" s="5" t="s">
        <v>452</v>
      </c>
      <c r="E7" s="48" t="s">
        <v>447</v>
      </c>
      <c r="F7" s="4" t="s">
        <v>448</v>
      </c>
      <c r="G7" s="4"/>
      <c r="H7" s="22"/>
      <c r="I7" s="22">
        <f>G7*H7</f>
        <v>0</v>
      </c>
      <c r="J7" s="69"/>
      <c r="K7" s="143"/>
      <c r="L7" s="143">
        <f>K7*J7</f>
        <v>0</v>
      </c>
      <c r="M7" s="146">
        <v>3</v>
      </c>
      <c r="N7" s="143">
        <v>17.52</v>
      </c>
      <c r="O7" s="143">
        <f>M7*N7</f>
        <v>52.56</v>
      </c>
      <c r="P7" s="145">
        <f>O7+L7+I7</f>
        <v>52.56</v>
      </c>
    </row>
    <row r="8" spans="1:16" ht="75">
      <c r="A8" s="5" t="s">
        <v>453</v>
      </c>
      <c r="B8" s="5" t="s">
        <v>217</v>
      </c>
      <c r="C8" s="5" t="s">
        <v>84</v>
      </c>
      <c r="D8" s="5" t="s">
        <v>446</v>
      </c>
      <c r="E8" s="116" t="s">
        <v>454</v>
      </c>
      <c r="F8" s="119" t="s">
        <v>461</v>
      </c>
      <c r="G8" s="114"/>
      <c r="H8" s="23"/>
      <c r="I8" s="23">
        <f>H8*G8</f>
        <v>0</v>
      </c>
      <c r="J8" s="69">
        <v>2</v>
      </c>
      <c r="K8" s="143">
        <v>54.01</v>
      </c>
      <c r="L8" s="143">
        <f t="shared" ref="L8:L15" si="0">J8*K8</f>
        <v>108.02</v>
      </c>
      <c r="M8" s="146">
        <v>1</v>
      </c>
      <c r="N8" s="143">
        <v>17.52</v>
      </c>
      <c r="O8" s="143">
        <f>M8*N8</f>
        <v>17.52</v>
      </c>
      <c r="P8" s="145">
        <f>O8+L8+I8</f>
        <v>125.53999999999999</v>
      </c>
    </row>
    <row r="9" spans="1:16" ht="105">
      <c r="A9" s="5" t="s">
        <v>455</v>
      </c>
      <c r="B9" s="5" t="s">
        <v>456</v>
      </c>
      <c r="C9" s="5" t="s">
        <v>457</v>
      </c>
      <c r="D9" s="5" t="s">
        <v>458</v>
      </c>
      <c r="E9" s="48" t="s">
        <v>459</v>
      </c>
      <c r="F9" s="119" t="s">
        <v>460</v>
      </c>
      <c r="G9" s="113"/>
      <c r="H9" s="23"/>
      <c r="I9" s="23">
        <f t="shared" ref="I9:I15" si="1">G9*H9</f>
        <v>0</v>
      </c>
      <c r="J9" s="137">
        <v>4</v>
      </c>
      <c r="K9" s="138">
        <v>54.01</v>
      </c>
      <c r="L9" s="138">
        <f t="shared" si="0"/>
        <v>216.04</v>
      </c>
      <c r="M9" s="137">
        <v>1</v>
      </c>
      <c r="N9" s="138">
        <v>17.52</v>
      </c>
      <c r="O9" s="138">
        <f>N9*M9</f>
        <v>17.52</v>
      </c>
      <c r="P9" s="138">
        <f>O9+L9+I9</f>
        <v>233.56</v>
      </c>
    </row>
    <row r="10" spans="1:16" ht="150">
      <c r="A10" s="120" t="s">
        <v>99</v>
      </c>
      <c r="B10" s="120" t="s">
        <v>100</v>
      </c>
      <c r="C10" s="120" t="s">
        <v>101</v>
      </c>
      <c r="D10" s="120" t="s">
        <v>418</v>
      </c>
      <c r="E10" s="121" t="s">
        <v>462</v>
      </c>
      <c r="F10" s="123" t="s">
        <v>463</v>
      </c>
      <c r="G10" s="115"/>
      <c r="H10" s="22"/>
      <c r="I10" s="22">
        <f t="shared" si="1"/>
        <v>0</v>
      </c>
      <c r="J10" s="139">
        <v>2</v>
      </c>
      <c r="K10" s="140">
        <v>54.01</v>
      </c>
      <c r="L10" s="140">
        <f t="shared" si="0"/>
        <v>108.02</v>
      </c>
      <c r="M10" s="139">
        <v>1</v>
      </c>
      <c r="N10" s="140">
        <v>17.52</v>
      </c>
      <c r="O10" s="140">
        <f t="shared" ref="O10:O15" si="2">M10*N10</f>
        <v>17.52</v>
      </c>
      <c r="P10" s="138">
        <f t="shared" ref="P10:P16" si="3">I10+L10+O10</f>
        <v>125.53999999999999</v>
      </c>
    </row>
    <row r="11" spans="1:16" ht="150">
      <c r="A11" s="3" t="s">
        <v>326</v>
      </c>
      <c r="B11" s="5" t="s">
        <v>321</v>
      </c>
      <c r="C11" s="5" t="s">
        <v>93</v>
      </c>
      <c r="D11" s="5" t="s">
        <v>82</v>
      </c>
      <c r="E11" s="121" t="s">
        <v>464</v>
      </c>
      <c r="F11" s="122" t="s">
        <v>465</v>
      </c>
      <c r="G11" s="114"/>
      <c r="H11" s="23"/>
      <c r="I11" s="23">
        <f t="shared" si="1"/>
        <v>0</v>
      </c>
      <c r="J11" s="137">
        <v>2</v>
      </c>
      <c r="K11" s="138">
        <v>54.01</v>
      </c>
      <c r="L11" s="138">
        <f t="shared" si="0"/>
        <v>108.02</v>
      </c>
      <c r="M11" s="137">
        <v>1</v>
      </c>
      <c r="N11" s="138">
        <v>17.52</v>
      </c>
      <c r="O11" s="138">
        <f t="shared" si="2"/>
        <v>17.52</v>
      </c>
      <c r="P11" s="138">
        <f t="shared" si="3"/>
        <v>125.53999999999999</v>
      </c>
    </row>
    <row r="12" spans="1:16" ht="90">
      <c r="A12" s="124" t="s">
        <v>466</v>
      </c>
      <c r="B12" s="124" t="s">
        <v>467</v>
      </c>
      <c r="C12" s="124" t="s">
        <v>468</v>
      </c>
      <c r="D12" s="124" t="s">
        <v>469</v>
      </c>
      <c r="E12" s="125" t="s">
        <v>470</v>
      </c>
      <c r="F12" s="126" t="s">
        <v>471</v>
      </c>
      <c r="G12" s="114"/>
      <c r="H12" s="23"/>
      <c r="I12" s="23">
        <f t="shared" si="1"/>
        <v>0</v>
      </c>
      <c r="J12" s="137"/>
      <c r="K12" s="138"/>
      <c r="L12" s="138">
        <f t="shared" si="0"/>
        <v>0</v>
      </c>
      <c r="M12" s="137">
        <v>1</v>
      </c>
      <c r="N12" s="138">
        <v>17.52</v>
      </c>
      <c r="O12" s="138">
        <f t="shared" si="2"/>
        <v>17.52</v>
      </c>
      <c r="P12" s="138">
        <f t="shared" si="3"/>
        <v>17.52</v>
      </c>
    </row>
    <row r="13" spans="1:16" ht="120">
      <c r="A13" s="124" t="s">
        <v>99</v>
      </c>
      <c r="B13" s="124" t="s">
        <v>100</v>
      </c>
      <c r="C13" s="124" t="s">
        <v>101</v>
      </c>
      <c r="D13" s="124" t="s">
        <v>418</v>
      </c>
      <c r="E13" s="125" t="s">
        <v>472</v>
      </c>
      <c r="F13" s="126" t="s">
        <v>460</v>
      </c>
      <c r="G13" s="114"/>
      <c r="H13" s="23"/>
      <c r="I13" s="23">
        <f t="shared" si="1"/>
        <v>0</v>
      </c>
      <c r="J13" s="137">
        <v>4</v>
      </c>
      <c r="K13" s="138">
        <v>54.01</v>
      </c>
      <c r="L13" s="138">
        <f t="shared" si="0"/>
        <v>216.04</v>
      </c>
      <c r="M13" s="137">
        <v>1</v>
      </c>
      <c r="N13" s="138">
        <v>17.52</v>
      </c>
      <c r="O13" s="138">
        <f t="shared" si="2"/>
        <v>17.52</v>
      </c>
      <c r="P13" s="138">
        <f t="shared" si="3"/>
        <v>233.56</v>
      </c>
    </row>
    <row r="14" spans="1:16" ht="30">
      <c r="A14" s="124" t="s">
        <v>473</v>
      </c>
      <c r="B14" s="124" t="s">
        <v>176</v>
      </c>
      <c r="C14" s="124" t="s">
        <v>177</v>
      </c>
      <c r="D14" s="124" t="s">
        <v>414</v>
      </c>
      <c r="E14" s="125" t="s">
        <v>474</v>
      </c>
      <c r="F14" s="126" t="s">
        <v>448</v>
      </c>
      <c r="G14" s="114"/>
      <c r="H14" s="24"/>
      <c r="I14" s="24">
        <f t="shared" si="1"/>
        <v>0</v>
      </c>
      <c r="J14" s="141"/>
      <c r="K14" s="138"/>
      <c r="L14" s="142">
        <f t="shared" si="0"/>
        <v>0</v>
      </c>
      <c r="M14" s="141">
        <v>1</v>
      </c>
      <c r="N14" s="138">
        <v>17.52</v>
      </c>
      <c r="O14" s="142">
        <f t="shared" si="2"/>
        <v>17.52</v>
      </c>
      <c r="P14" s="142">
        <f t="shared" si="3"/>
        <v>17.52</v>
      </c>
    </row>
    <row r="15" spans="1:16" ht="75">
      <c r="A15" s="124" t="s">
        <v>307</v>
      </c>
      <c r="B15" s="124" t="s">
        <v>112</v>
      </c>
      <c r="C15" s="124" t="s">
        <v>113</v>
      </c>
      <c r="D15" s="10" t="s">
        <v>114</v>
      </c>
      <c r="E15" s="125" t="s">
        <v>475</v>
      </c>
      <c r="F15" s="127" t="s">
        <v>463</v>
      </c>
      <c r="G15" s="115"/>
      <c r="H15" s="24"/>
      <c r="I15" s="24">
        <f t="shared" si="1"/>
        <v>0</v>
      </c>
      <c r="J15" s="141">
        <v>1</v>
      </c>
      <c r="K15" s="142">
        <v>95.97</v>
      </c>
      <c r="L15" s="142">
        <f t="shared" si="0"/>
        <v>95.97</v>
      </c>
      <c r="M15" s="141">
        <v>1</v>
      </c>
      <c r="N15" s="142">
        <v>28.78</v>
      </c>
      <c r="O15" s="142">
        <f t="shared" si="2"/>
        <v>28.78</v>
      </c>
      <c r="P15" s="142">
        <f t="shared" si="3"/>
        <v>124.75</v>
      </c>
    </row>
    <row r="16" spans="1:16" ht="60">
      <c r="A16" s="128" t="s">
        <v>476</v>
      </c>
      <c r="B16" s="16" t="s">
        <v>477</v>
      </c>
      <c r="C16" s="10" t="s">
        <v>478</v>
      </c>
      <c r="D16" s="128" t="s">
        <v>479</v>
      </c>
      <c r="E16" s="129" t="s">
        <v>481</v>
      </c>
      <c r="F16" s="131" t="s">
        <v>480</v>
      </c>
      <c r="G16" s="114"/>
      <c r="H16" s="24"/>
      <c r="I16" s="24">
        <f>G16*H16</f>
        <v>0</v>
      </c>
      <c r="J16" s="141">
        <v>1</v>
      </c>
      <c r="K16" s="138">
        <v>175.44</v>
      </c>
      <c r="L16" s="142">
        <f>J16*K16</f>
        <v>175.44</v>
      </c>
      <c r="M16" s="141">
        <v>1</v>
      </c>
      <c r="N16" s="138">
        <v>52.64</v>
      </c>
      <c r="O16" s="142">
        <f>M16*N16</f>
        <v>52.64</v>
      </c>
      <c r="P16" s="142">
        <f t="shared" si="3"/>
        <v>228.07999999999998</v>
      </c>
    </row>
    <row r="17" spans="1:16" ht="45">
      <c r="A17" s="128" t="s">
        <v>473</v>
      </c>
      <c r="B17" s="128" t="s">
        <v>176</v>
      </c>
      <c r="C17" s="128" t="s">
        <v>177</v>
      </c>
      <c r="D17" s="128" t="s">
        <v>414</v>
      </c>
      <c r="E17" s="129" t="s">
        <v>482</v>
      </c>
      <c r="F17" s="131" t="s">
        <v>448</v>
      </c>
      <c r="G17" s="131"/>
      <c r="H17" s="24"/>
      <c r="I17" s="24">
        <f t="shared" ref="I17" si="4">G17*H17</f>
        <v>0</v>
      </c>
      <c r="J17" s="141"/>
      <c r="K17" s="138"/>
      <c r="L17" s="142">
        <f t="shared" ref="L17" si="5">J17*K17</f>
        <v>0</v>
      </c>
      <c r="M17" s="141">
        <v>1</v>
      </c>
      <c r="N17" s="138">
        <v>17.52</v>
      </c>
      <c r="O17" s="142">
        <f t="shared" ref="O17" si="6">M17*N17</f>
        <v>17.52</v>
      </c>
      <c r="P17" s="142">
        <f t="shared" ref="P17" si="7">I17+L17+O17</f>
        <v>17.52</v>
      </c>
    </row>
  </sheetData>
  <mergeCells count="23">
    <mergeCell ref="A1:M1"/>
    <mergeCell ref="N1:O1"/>
    <mergeCell ref="A2:A5"/>
    <mergeCell ref="B2:B5"/>
    <mergeCell ref="C2:C5"/>
    <mergeCell ref="D2:D5"/>
    <mergeCell ref="E2:E5"/>
    <mergeCell ref="F2:I2"/>
    <mergeCell ref="J2:P2"/>
    <mergeCell ref="F3:I3"/>
    <mergeCell ref="F4:F5"/>
    <mergeCell ref="G4:G5"/>
    <mergeCell ref="H4:H5"/>
    <mergeCell ref="I4:I5"/>
    <mergeCell ref="J4:J5"/>
    <mergeCell ref="N4:N5"/>
    <mergeCell ref="O4:O5"/>
    <mergeCell ref="P4:P5"/>
    <mergeCell ref="J3:L3"/>
    <mergeCell ref="M3:O3"/>
    <mergeCell ref="K4:K5"/>
    <mergeCell ref="L4:L5"/>
    <mergeCell ref="M4:M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P34"/>
  <sheetViews>
    <sheetView topLeftCell="A19" zoomScale="55" zoomScaleNormal="55" workbookViewId="0">
      <selection activeCell="E17" sqref="E17"/>
    </sheetView>
  </sheetViews>
  <sheetFormatPr defaultRowHeight="12.75"/>
  <cols>
    <col min="1" max="1" width="65.85546875" bestFit="1" customWidth="1"/>
    <col min="2" max="2" width="18" bestFit="1" customWidth="1"/>
    <col min="3" max="3" width="19.5703125" bestFit="1" customWidth="1"/>
    <col min="4" max="4" width="25.85546875" bestFit="1" customWidth="1"/>
    <col min="5" max="5" width="30.5703125" customWidth="1"/>
    <col min="6" max="6" width="27.140625" bestFit="1" customWidth="1"/>
    <col min="7" max="7" width="17.28515625" bestFit="1" customWidth="1"/>
    <col min="8" max="8" width="11.85546875" bestFit="1" customWidth="1"/>
    <col min="9" max="9" width="12.5703125" bestFit="1" customWidth="1"/>
    <col min="10" max="10" width="15.85546875" bestFit="1" customWidth="1"/>
    <col min="11" max="12" width="13.85546875" bestFit="1" customWidth="1"/>
    <col min="13" max="13" width="15.85546875" bestFit="1" customWidth="1"/>
    <col min="14" max="14" width="13.85546875" bestFit="1" customWidth="1"/>
    <col min="15" max="16" width="14.5703125" bestFit="1" customWidth="1"/>
  </cols>
  <sheetData>
    <row r="1" spans="1:16" ht="15.75">
      <c r="A1" s="307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09" t="s">
        <v>2</v>
      </c>
      <c r="O1" s="310"/>
      <c r="P1" s="39">
        <v>42186</v>
      </c>
    </row>
    <row r="2" spans="1:16" ht="15.75">
      <c r="A2" s="298" t="s">
        <v>4</v>
      </c>
      <c r="B2" s="312" t="s">
        <v>6</v>
      </c>
      <c r="C2" s="312" t="s">
        <v>8</v>
      </c>
      <c r="D2" s="349" t="s">
        <v>11</v>
      </c>
      <c r="E2" s="312" t="s">
        <v>12</v>
      </c>
      <c r="F2" s="313" t="s">
        <v>13</v>
      </c>
      <c r="G2" s="311"/>
      <c r="H2" s="311"/>
      <c r="I2" s="311"/>
      <c r="J2" s="314" t="s">
        <v>20</v>
      </c>
      <c r="K2" s="311"/>
      <c r="L2" s="311"/>
      <c r="M2" s="311"/>
      <c r="N2" s="311"/>
      <c r="O2" s="311"/>
      <c r="P2" s="311"/>
    </row>
    <row r="3" spans="1:16" ht="15.75">
      <c r="A3" s="311"/>
      <c r="B3" s="311"/>
      <c r="C3" s="311"/>
      <c r="D3" s="350"/>
      <c r="E3" s="311"/>
      <c r="F3" s="352" t="s">
        <v>21</v>
      </c>
      <c r="G3" s="353"/>
      <c r="H3" s="353"/>
      <c r="I3" s="354"/>
      <c r="J3" s="314" t="s">
        <v>16</v>
      </c>
      <c r="K3" s="311"/>
      <c r="L3" s="311"/>
      <c r="M3" s="314" t="s">
        <v>17</v>
      </c>
      <c r="N3" s="311"/>
      <c r="O3" s="311"/>
      <c r="P3" s="130" t="s">
        <v>18</v>
      </c>
    </row>
    <row r="4" spans="1:16" ht="21" customHeight="1">
      <c r="A4" s="311"/>
      <c r="B4" s="311"/>
      <c r="C4" s="311"/>
      <c r="D4" s="350"/>
      <c r="E4" s="311"/>
      <c r="F4" s="299" t="s">
        <v>26</v>
      </c>
      <c r="G4" s="301" t="s">
        <v>22</v>
      </c>
      <c r="H4" s="313" t="s">
        <v>28</v>
      </c>
      <c r="I4" s="313" t="s">
        <v>18</v>
      </c>
      <c r="J4" s="300" t="s">
        <v>33</v>
      </c>
      <c r="K4" s="314" t="s">
        <v>28</v>
      </c>
      <c r="L4" s="314" t="s">
        <v>18</v>
      </c>
      <c r="M4" s="300" t="s">
        <v>33</v>
      </c>
      <c r="N4" s="314" t="s">
        <v>28</v>
      </c>
      <c r="O4" s="314" t="s">
        <v>18</v>
      </c>
      <c r="P4" s="314" t="s">
        <v>28</v>
      </c>
    </row>
    <row r="5" spans="1:16" ht="22.5" customHeight="1">
      <c r="A5" s="311"/>
      <c r="B5" s="311"/>
      <c r="C5" s="311"/>
      <c r="D5" s="351"/>
      <c r="E5" s="311"/>
      <c r="F5" s="311"/>
      <c r="G5" s="315"/>
      <c r="H5" s="311"/>
      <c r="I5" s="311"/>
      <c r="J5" s="311"/>
      <c r="K5" s="311"/>
      <c r="L5" s="311"/>
      <c r="M5" s="311"/>
      <c r="N5" s="311"/>
      <c r="O5" s="311"/>
      <c r="P5" s="311"/>
    </row>
    <row r="6" spans="1:16" ht="60">
      <c r="A6" s="47" t="s">
        <v>483</v>
      </c>
      <c r="B6" s="55" t="s">
        <v>395</v>
      </c>
      <c r="C6" s="55">
        <v>3582094</v>
      </c>
      <c r="D6" s="55" t="s">
        <v>446</v>
      </c>
      <c r="E6" s="48" t="s">
        <v>484</v>
      </c>
      <c r="F6" s="4" t="s">
        <v>485</v>
      </c>
      <c r="G6" s="4"/>
      <c r="H6" s="22"/>
      <c r="I6" s="22">
        <f t="shared" ref="I6:I13" si="0">G6*H6</f>
        <v>0</v>
      </c>
      <c r="J6" s="69">
        <v>6</v>
      </c>
      <c r="K6" s="75">
        <v>54.01</v>
      </c>
      <c r="L6" s="75">
        <f t="shared" ref="L6:L14" si="1">J6*K6</f>
        <v>324.06</v>
      </c>
      <c r="M6" s="76">
        <v>1</v>
      </c>
      <c r="N6" s="75">
        <v>17.52</v>
      </c>
      <c r="O6" s="75">
        <f t="shared" ref="O6:O15" si="2">M6*N6</f>
        <v>17.52</v>
      </c>
      <c r="P6" s="75">
        <f t="shared" ref="P6:P15" si="3">I6+L6+O6</f>
        <v>341.58</v>
      </c>
    </row>
    <row r="7" spans="1:16" ht="60">
      <c r="A7" s="128" t="s">
        <v>473</v>
      </c>
      <c r="B7" s="128" t="s">
        <v>176</v>
      </c>
      <c r="C7" s="128">
        <v>3530140</v>
      </c>
      <c r="D7" s="128" t="s">
        <v>414</v>
      </c>
      <c r="E7" s="48" t="s">
        <v>484</v>
      </c>
      <c r="F7" s="4" t="s">
        <v>471</v>
      </c>
      <c r="G7" s="4"/>
      <c r="H7" s="22"/>
      <c r="I7" s="22">
        <f t="shared" si="0"/>
        <v>0</v>
      </c>
      <c r="J7" s="69">
        <v>6</v>
      </c>
      <c r="K7" s="75">
        <v>54.01</v>
      </c>
      <c r="L7" s="75">
        <f t="shared" si="1"/>
        <v>324.06</v>
      </c>
      <c r="M7" s="76">
        <v>1</v>
      </c>
      <c r="N7" s="75">
        <v>17.52</v>
      </c>
      <c r="O7" s="75">
        <f t="shared" si="2"/>
        <v>17.52</v>
      </c>
      <c r="P7" s="75">
        <f t="shared" si="3"/>
        <v>341.58</v>
      </c>
    </row>
    <row r="8" spans="1:16" ht="60">
      <c r="A8" s="5" t="s">
        <v>449</v>
      </c>
      <c r="B8" s="5" t="s">
        <v>450</v>
      </c>
      <c r="C8" s="5">
        <v>3658951</v>
      </c>
      <c r="D8" s="5" t="s">
        <v>452</v>
      </c>
      <c r="E8" s="48" t="s">
        <v>484</v>
      </c>
      <c r="F8" s="4" t="s">
        <v>471</v>
      </c>
      <c r="G8" s="4"/>
      <c r="H8" s="22"/>
      <c r="I8" s="22">
        <f t="shared" si="0"/>
        <v>0</v>
      </c>
      <c r="J8" s="69">
        <v>6</v>
      </c>
      <c r="K8" s="75">
        <v>54.01</v>
      </c>
      <c r="L8" s="75">
        <f t="shared" si="1"/>
        <v>324.06</v>
      </c>
      <c r="M8" s="76">
        <v>1</v>
      </c>
      <c r="N8" s="75">
        <v>17.52</v>
      </c>
      <c r="O8" s="75">
        <f t="shared" si="2"/>
        <v>17.52</v>
      </c>
      <c r="P8" s="75">
        <f t="shared" si="3"/>
        <v>341.58</v>
      </c>
    </row>
    <row r="9" spans="1:16" ht="60">
      <c r="A9" s="128" t="s">
        <v>473</v>
      </c>
      <c r="B9" s="128" t="s">
        <v>176</v>
      </c>
      <c r="C9" s="128">
        <v>3530140</v>
      </c>
      <c r="D9" s="128" t="s">
        <v>414</v>
      </c>
      <c r="E9" s="48" t="s">
        <v>484</v>
      </c>
      <c r="F9" s="4" t="s">
        <v>485</v>
      </c>
      <c r="G9" s="4"/>
      <c r="H9" s="22"/>
      <c r="I9" s="22">
        <f t="shared" si="0"/>
        <v>0</v>
      </c>
      <c r="J9" s="69">
        <v>6</v>
      </c>
      <c r="K9" s="75">
        <v>54.01</v>
      </c>
      <c r="L9" s="75">
        <f t="shared" si="1"/>
        <v>324.06</v>
      </c>
      <c r="M9" s="76">
        <v>1</v>
      </c>
      <c r="N9" s="75">
        <v>17.52</v>
      </c>
      <c r="O9" s="75">
        <f t="shared" si="2"/>
        <v>17.52</v>
      </c>
      <c r="P9" s="75">
        <f t="shared" si="3"/>
        <v>341.58</v>
      </c>
    </row>
    <row r="10" spans="1:16" ht="30">
      <c r="A10" s="133" t="s">
        <v>473</v>
      </c>
      <c r="B10" s="133" t="s">
        <v>176</v>
      </c>
      <c r="C10" s="133">
        <v>3530140</v>
      </c>
      <c r="D10" s="133" t="s">
        <v>414</v>
      </c>
      <c r="E10" s="134" t="s">
        <v>486</v>
      </c>
      <c r="F10" s="135" t="s">
        <v>448</v>
      </c>
      <c r="G10" s="132"/>
      <c r="H10" s="22"/>
      <c r="I10" s="22">
        <f t="shared" si="0"/>
        <v>0</v>
      </c>
      <c r="J10" s="139">
        <v>0</v>
      </c>
      <c r="K10" s="140">
        <v>0</v>
      </c>
      <c r="L10" s="140">
        <f t="shared" si="1"/>
        <v>0</v>
      </c>
      <c r="M10" s="139">
        <v>1</v>
      </c>
      <c r="N10" s="140">
        <v>17.52</v>
      </c>
      <c r="O10" s="140">
        <f t="shared" si="2"/>
        <v>17.52</v>
      </c>
      <c r="P10" s="138">
        <f t="shared" si="3"/>
        <v>17.52</v>
      </c>
    </row>
    <row r="11" spans="1:16" ht="75">
      <c r="A11" s="3" t="s">
        <v>449</v>
      </c>
      <c r="B11" s="5" t="s">
        <v>450</v>
      </c>
      <c r="C11" s="5">
        <v>3658951</v>
      </c>
      <c r="D11" s="5" t="s">
        <v>452</v>
      </c>
      <c r="E11" s="48" t="s">
        <v>487</v>
      </c>
      <c r="F11" s="135" t="s">
        <v>448</v>
      </c>
      <c r="G11" s="135"/>
      <c r="H11" s="22"/>
      <c r="I11" s="22">
        <f t="shared" si="0"/>
        <v>0</v>
      </c>
      <c r="J11" s="139">
        <v>0</v>
      </c>
      <c r="K11" s="140">
        <v>0</v>
      </c>
      <c r="L11" s="140">
        <f t="shared" si="1"/>
        <v>0</v>
      </c>
      <c r="M11" s="139">
        <v>9</v>
      </c>
      <c r="N11" s="140">
        <v>17.52</v>
      </c>
      <c r="O11" s="140">
        <f t="shared" si="2"/>
        <v>157.68</v>
      </c>
      <c r="P11" s="138">
        <f t="shared" si="3"/>
        <v>157.68</v>
      </c>
    </row>
    <row r="12" spans="1:16" ht="75">
      <c r="A12" s="133" t="s">
        <v>488</v>
      </c>
      <c r="B12" s="133" t="s">
        <v>303</v>
      </c>
      <c r="C12" s="133">
        <v>1451952</v>
      </c>
      <c r="D12" s="133" t="s">
        <v>489</v>
      </c>
      <c r="E12" s="48" t="s">
        <v>487</v>
      </c>
      <c r="F12" s="135" t="s">
        <v>448</v>
      </c>
      <c r="G12" s="135"/>
      <c r="H12" s="22"/>
      <c r="I12" s="22">
        <f t="shared" si="0"/>
        <v>0</v>
      </c>
      <c r="J12" s="139">
        <v>0</v>
      </c>
      <c r="K12" s="140">
        <v>0</v>
      </c>
      <c r="L12" s="140">
        <f t="shared" si="1"/>
        <v>0</v>
      </c>
      <c r="M12" s="139">
        <v>2</v>
      </c>
      <c r="N12" s="140">
        <v>17.52</v>
      </c>
      <c r="O12" s="140">
        <f t="shared" si="2"/>
        <v>35.04</v>
      </c>
      <c r="P12" s="138">
        <f t="shared" si="3"/>
        <v>35.04</v>
      </c>
    </row>
    <row r="13" spans="1:16" ht="90">
      <c r="A13" s="5" t="s">
        <v>75</v>
      </c>
      <c r="B13" s="5" t="s">
        <v>76</v>
      </c>
      <c r="C13" s="5">
        <v>3302113</v>
      </c>
      <c r="D13" s="5" t="s">
        <v>82</v>
      </c>
      <c r="E13" s="134" t="s">
        <v>491</v>
      </c>
      <c r="F13" s="136" t="s">
        <v>490</v>
      </c>
      <c r="G13" s="131"/>
      <c r="H13" s="23"/>
      <c r="I13" s="23">
        <f t="shared" si="0"/>
        <v>0</v>
      </c>
      <c r="J13" s="137">
        <v>0</v>
      </c>
      <c r="K13" s="138">
        <v>0</v>
      </c>
      <c r="L13" s="138">
        <f t="shared" si="1"/>
        <v>0</v>
      </c>
      <c r="M13" s="137">
        <v>1</v>
      </c>
      <c r="N13" s="138">
        <v>17.52</v>
      </c>
      <c r="O13" s="138">
        <f t="shared" si="2"/>
        <v>17.52</v>
      </c>
      <c r="P13" s="138">
        <f t="shared" si="3"/>
        <v>17.52</v>
      </c>
    </row>
    <row r="14" spans="1:16" ht="60">
      <c r="A14" s="147" t="s">
        <v>473</v>
      </c>
      <c r="B14" s="147" t="s">
        <v>176</v>
      </c>
      <c r="C14" s="147">
        <v>3530140</v>
      </c>
      <c r="D14" s="147" t="s">
        <v>414</v>
      </c>
      <c r="E14" s="148" t="s">
        <v>492</v>
      </c>
      <c r="F14" s="149" t="s">
        <v>493</v>
      </c>
      <c r="G14" s="131"/>
      <c r="H14" s="24"/>
      <c r="I14" s="24">
        <f>G14*H14</f>
        <v>0</v>
      </c>
      <c r="J14" s="141">
        <v>1</v>
      </c>
      <c r="K14" s="138">
        <v>52.64</v>
      </c>
      <c r="L14" s="142">
        <f t="shared" si="1"/>
        <v>52.64</v>
      </c>
      <c r="M14" s="141">
        <v>3</v>
      </c>
      <c r="N14" s="138">
        <v>175.44</v>
      </c>
      <c r="O14" s="142">
        <f t="shared" si="2"/>
        <v>526.31999999999994</v>
      </c>
      <c r="P14" s="142">
        <f t="shared" si="3"/>
        <v>578.95999999999992</v>
      </c>
    </row>
    <row r="15" spans="1:16" ht="45">
      <c r="A15" s="5" t="s">
        <v>75</v>
      </c>
      <c r="B15" s="5" t="s">
        <v>76</v>
      </c>
      <c r="C15" s="5">
        <v>3302113</v>
      </c>
      <c r="D15" s="5" t="s">
        <v>82</v>
      </c>
      <c r="E15" s="150" t="s">
        <v>495</v>
      </c>
      <c r="F15" s="151" t="s">
        <v>494</v>
      </c>
      <c r="G15" s="132"/>
      <c r="H15" s="24"/>
      <c r="I15" s="24">
        <f>G15*H15</f>
        <v>0</v>
      </c>
      <c r="J15" s="141"/>
      <c r="K15" s="142"/>
      <c r="L15" s="142">
        <f t="shared" ref="L15:L23" si="4">J15*K15</f>
        <v>0</v>
      </c>
      <c r="M15" s="141">
        <v>1</v>
      </c>
      <c r="N15" s="142">
        <v>17.52</v>
      </c>
      <c r="O15" s="142">
        <f t="shared" si="2"/>
        <v>17.52</v>
      </c>
      <c r="P15" s="142">
        <f t="shared" si="3"/>
        <v>17.52</v>
      </c>
    </row>
    <row r="16" spans="1:16" ht="90">
      <c r="A16" s="152" t="s">
        <v>496</v>
      </c>
      <c r="B16" s="16" t="s">
        <v>80</v>
      </c>
      <c r="C16" s="10" t="s">
        <v>81</v>
      </c>
      <c r="D16" s="5" t="s">
        <v>82</v>
      </c>
      <c r="E16" s="153" t="s">
        <v>497</v>
      </c>
      <c r="F16" s="154" t="s">
        <v>499</v>
      </c>
      <c r="G16" s="131"/>
      <c r="H16" s="24"/>
      <c r="I16" s="24">
        <f>G16*H16</f>
        <v>0</v>
      </c>
      <c r="J16" s="141"/>
      <c r="K16" s="138"/>
      <c r="L16" s="142">
        <f t="shared" si="4"/>
        <v>0</v>
      </c>
      <c r="M16" s="141">
        <v>1</v>
      </c>
      <c r="N16" s="138">
        <v>17.52</v>
      </c>
      <c r="O16" s="142">
        <f t="shared" ref="O16:O29" si="5">M16*N16</f>
        <v>17.52</v>
      </c>
      <c r="P16" s="142">
        <f>I16+L16+O16</f>
        <v>17.52</v>
      </c>
    </row>
    <row r="17" spans="1:16" ht="165">
      <c r="A17" s="152" t="s">
        <v>99</v>
      </c>
      <c r="B17" s="152" t="s">
        <v>100</v>
      </c>
      <c r="C17" s="152" t="s">
        <v>101</v>
      </c>
      <c r="D17" s="152" t="s">
        <v>418</v>
      </c>
      <c r="E17" s="153" t="s">
        <v>498</v>
      </c>
      <c r="F17" s="154" t="s">
        <v>490</v>
      </c>
      <c r="G17" s="131"/>
      <c r="H17" s="24"/>
      <c r="I17" s="24">
        <f>G17*H17</f>
        <v>0</v>
      </c>
      <c r="J17" s="141"/>
      <c r="K17" s="138"/>
      <c r="L17" s="142">
        <f t="shared" si="4"/>
        <v>0</v>
      </c>
      <c r="M17" s="141">
        <v>1</v>
      </c>
      <c r="N17" s="138">
        <v>17.52</v>
      </c>
      <c r="O17" s="142">
        <f t="shared" si="5"/>
        <v>17.52</v>
      </c>
      <c r="P17" s="142">
        <f>I17+L17+O17</f>
        <v>17.52</v>
      </c>
    </row>
    <row r="18" spans="1:16" ht="30">
      <c r="A18" s="12" t="s">
        <v>455</v>
      </c>
      <c r="B18" s="12" t="s">
        <v>88</v>
      </c>
      <c r="C18" s="10" t="s">
        <v>457</v>
      </c>
      <c r="D18" s="12" t="s">
        <v>458</v>
      </c>
      <c r="E18" s="12" t="s">
        <v>500</v>
      </c>
      <c r="F18" s="157" t="s">
        <v>501</v>
      </c>
      <c r="G18" s="156"/>
      <c r="H18" s="156"/>
      <c r="I18" s="156"/>
      <c r="J18" s="159">
        <v>2</v>
      </c>
      <c r="K18" s="159">
        <v>54.01</v>
      </c>
      <c r="L18" s="142">
        <f t="shared" si="4"/>
        <v>108.02</v>
      </c>
      <c r="M18" s="141">
        <v>1</v>
      </c>
      <c r="N18" s="138">
        <v>17.52</v>
      </c>
      <c r="O18" s="142">
        <f t="shared" si="5"/>
        <v>17.52</v>
      </c>
      <c r="P18" s="160">
        <f>L18+O18</f>
        <v>125.53999999999999</v>
      </c>
    </row>
    <row r="19" spans="1:16" ht="60">
      <c r="A19" s="155" t="s">
        <v>99</v>
      </c>
      <c r="B19" s="155" t="s">
        <v>100</v>
      </c>
      <c r="C19" s="155" t="s">
        <v>101</v>
      </c>
      <c r="D19" s="155" t="s">
        <v>418</v>
      </c>
      <c r="E19" s="155" t="s">
        <v>502</v>
      </c>
      <c r="F19" s="157" t="s">
        <v>501</v>
      </c>
      <c r="G19" s="163"/>
      <c r="H19" s="24"/>
      <c r="I19" s="24">
        <f t="shared" ref="I19:I24" si="6">G19*H19</f>
        <v>0</v>
      </c>
      <c r="J19" s="162">
        <v>3</v>
      </c>
      <c r="K19" s="142">
        <v>54.01</v>
      </c>
      <c r="L19" s="142">
        <f t="shared" si="4"/>
        <v>162.03</v>
      </c>
      <c r="M19" s="162">
        <v>1</v>
      </c>
      <c r="N19" s="142">
        <v>17.52</v>
      </c>
      <c r="O19" s="142">
        <f t="shared" si="5"/>
        <v>17.52</v>
      </c>
      <c r="P19" s="142">
        <f>L19+O19</f>
        <v>179.55</v>
      </c>
    </row>
    <row r="20" spans="1:16" ht="84.75" customHeight="1">
      <c r="A20" s="10" t="s">
        <v>503</v>
      </c>
      <c r="B20" s="10" t="s">
        <v>344</v>
      </c>
      <c r="C20" s="10" t="s">
        <v>435</v>
      </c>
      <c r="D20" s="155" t="s">
        <v>504</v>
      </c>
      <c r="E20" s="155" t="s">
        <v>505</v>
      </c>
      <c r="F20" s="22" t="s">
        <v>506</v>
      </c>
      <c r="G20" s="163"/>
      <c r="H20" s="24"/>
      <c r="I20" s="24">
        <f t="shared" si="6"/>
        <v>0</v>
      </c>
      <c r="J20" s="162"/>
      <c r="K20" s="142"/>
      <c r="L20" s="142">
        <f t="shared" si="4"/>
        <v>0</v>
      </c>
      <c r="M20" s="162">
        <v>2</v>
      </c>
      <c r="N20" s="142">
        <v>17.52</v>
      </c>
      <c r="O20" s="142">
        <f t="shared" si="5"/>
        <v>35.04</v>
      </c>
      <c r="P20" s="142">
        <f>I20+L20+O20</f>
        <v>35.04</v>
      </c>
    </row>
    <row r="21" spans="1:16" ht="60">
      <c r="A21" s="10" t="s">
        <v>507</v>
      </c>
      <c r="B21" s="10" t="s">
        <v>339</v>
      </c>
      <c r="C21" s="10" t="s">
        <v>508</v>
      </c>
      <c r="D21" s="155" t="s">
        <v>509</v>
      </c>
      <c r="E21" s="155" t="s">
        <v>505</v>
      </c>
      <c r="F21" s="22" t="s">
        <v>506</v>
      </c>
      <c r="G21" s="163"/>
      <c r="H21" s="24"/>
      <c r="I21" s="24">
        <f t="shared" si="6"/>
        <v>0</v>
      </c>
      <c r="J21" s="162"/>
      <c r="K21" s="142"/>
      <c r="L21" s="142">
        <f t="shared" si="4"/>
        <v>0</v>
      </c>
      <c r="M21" s="162">
        <v>1</v>
      </c>
      <c r="N21" s="142">
        <v>17.52</v>
      </c>
      <c r="O21" s="142">
        <f t="shared" si="5"/>
        <v>17.52</v>
      </c>
      <c r="P21" s="142">
        <f>I21+L21+N21</f>
        <v>17.52</v>
      </c>
    </row>
    <row r="22" spans="1:16" ht="60">
      <c r="A22" s="155" t="s">
        <v>453</v>
      </c>
      <c r="B22" s="155" t="s">
        <v>217</v>
      </c>
      <c r="C22" s="155" t="s">
        <v>84</v>
      </c>
      <c r="D22" s="155" t="s">
        <v>446</v>
      </c>
      <c r="E22" s="155" t="s">
        <v>510</v>
      </c>
      <c r="F22" s="22" t="s">
        <v>499</v>
      </c>
      <c r="G22" s="163"/>
      <c r="H22" s="24"/>
      <c r="I22" s="24">
        <f t="shared" si="6"/>
        <v>0</v>
      </c>
      <c r="J22" s="162"/>
      <c r="K22" s="142"/>
      <c r="L22" s="142">
        <f t="shared" si="4"/>
        <v>0</v>
      </c>
      <c r="M22" s="162">
        <v>1</v>
      </c>
      <c r="N22" s="142">
        <v>17.52</v>
      </c>
      <c r="O22" s="142">
        <f t="shared" si="5"/>
        <v>17.52</v>
      </c>
      <c r="P22" s="142">
        <f>I22+L22+O22</f>
        <v>17.52</v>
      </c>
    </row>
    <row r="23" spans="1:16" ht="150">
      <c r="A23" s="10" t="s">
        <v>511</v>
      </c>
      <c r="B23" s="10" t="s">
        <v>68</v>
      </c>
      <c r="C23" s="10" t="s">
        <v>69</v>
      </c>
      <c r="D23" s="155" t="s">
        <v>513</v>
      </c>
      <c r="E23" s="155" t="s">
        <v>514</v>
      </c>
      <c r="F23" s="22" t="s">
        <v>512</v>
      </c>
      <c r="G23" s="163"/>
      <c r="H23" s="24"/>
      <c r="I23" s="24">
        <f t="shared" si="6"/>
        <v>0</v>
      </c>
      <c r="J23" s="162">
        <v>3</v>
      </c>
      <c r="K23" s="142">
        <v>54.01</v>
      </c>
      <c r="L23" s="142">
        <f t="shared" si="4"/>
        <v>162.03</v>
      </c>
      <c r="M23" s="162">
        <v>1</v>
      </c>
      <c r="N23" s="142">
        <v>17.52</v>
      </c>
      <c r="O23" s="142">
        <f t="shared" si="5"/>
        <v>17.52</v>
      </c>
      <c r="P23" s="142">
        <f>I23+L23+O23</f>
        <v>179.55</v>
      </c>
    </row>
    <row r="24" spans="1:16" ht="75">
      <c r="A24" s="47" t="s">
        <v>160</v>
      </c>
      <c r="B24" s="55" t="s">
        <v>161</v>
      </c>
      <c r="C24" s="55" t="s">
        <v>166</v>
      </c>
      <c r="D24" s="55" t="s">
        <v>157</v>
      </c>
      <c r="E24" s="158" t="s">
        <v>515</v>
      </c>
      <c r="F24" s="22" t="s">
        <v>506</v>
      </c>
      <c r="G24" s="163"/>
      <c r="H24" s="24"/>
      <c r="I24" s="24">
        <f t="shared" si="6"/>
        <v>0</v>
      </c>
      <c r="J24" s="162"/>
      <c r="K24" s="142"/>
      <c r="L24" s="142">
        <f>J24*K24</f>
        <v>0</v>
      </c>
      <c r="M24" s="162">
        <v>1</v>
      </c>
      <c r="N24" s="142">
        <v>17.52</v>
      </c>
      <c r="O24" s="142">
        <f t="shared" si="5"/>
        <v>17.52</v>
      </c>
      <c r="P24" s="142">
        <f>I24+L24+O24</f>
        <v>17.52</v>
      </c>
    </row>
    <row r="25" spans="1:16" ht="90">
      <c r="A25" s="47" t="s">
        <v>160</v>
      </c>
      <c r="B25" s="55" t="s">
        <v>161</v>
      </c>
      <c r="C25" s="55" t="s">
        <v>166</v>
      </c>
      <c r="D25" s="55" t="s">
        <v>157</v>
      </c>
      <c r="E25" s="161" t="s">
        <v>517</v>
      </c>
      <c r="F25" s="22" t="s">
        <v>518</v>
      </c>
      <c r="G25" s="163"/>
      <c r="H25" s="24"/>
      <c r="I25" s="24">
        <f>H25*G25</f>
        <v>0</v>
      </c>
      <c r="J25" s="162"/>
      <c r="K25" s="142"/>
      <c r="L25" s="142">
        <f>J25*K25</f>
        <v>0</v>
      </c>
      <c r="M25" s="162">
        <v>1</v>
      </c>
      <c r="N25" s="142">
        <v>17.52</v>
      </c>
      <c r="O25" s="142">
        <f t="shared" si="5"/>
        <v>17.52</v>
      </c>
      <c r="P25" s="142">
        <f>O25+L25+I25</f>
        <v>17.52</v>
      </c>
    </row>
    <row r="26" spans="1:16" ht="120">
      <c r="A26" s="164" t="s">
        <v>99</v>
      </c>
      <c r="B26" s="164" t="s">
        <v>100</v>
      </c>
      <c r="C26" s="164" t="s">
        <v>101</v>
      </c>
      <c r="D26" s="164" t="s">
        <v>418</v>
      </c>
      <c r="E26" s="165" t="s">
        <v>519</v>
      </c>
      <c r="F26" s="22" t="s">
        <v>520</v>
      </c>
      <c r="G26" s="163"/>
      <c r="H26" s="24"/>
      <c r="I26" s="24">
        <f t="shared" ref="I26:I31" si="7">G26*H26</f>
        <v>0</v>
      </c>
      <c r="J26" s="162"/>
      <c r="K26" s="142"/>
      <c r="L26" s="142">
        <f>J26*K26</f>
        <v>0</v>
      </c>
      <c r="M26" s="162">
        <v>1</v>
      </c>
      <c r="N26" s="142">
        <v>17.52</v>
      </c>
      <c r="O26" s="142">
        <f t="shared" si="5"/>
        <v>17.52</v>
      </c>
      <c r="P26" s="142">
        <f>O26+L26+I26</f>
        <v>17.52</v>
      </c>
    </row>
    <row r="27" spans="1:16" ht="75">
      <c r="A27" s="5" t="s">
        <v>75</v>
      </c>
      <c r="B27" s="5" t="s">
        <v>76</v>
      </c>
      <c r="C27" s="5">
        <v>3302113</v>
      </c>
      <c r="D27" s="5" t="s">
        <v>82</v>
      </c>
      <c r="E27" s="166" t="s">
        <v>521</v>
      </c>
      <c r="F27" s="22" t="s">
        <v>522</v>
      </c>
      <c r="G27" s="163"/>
      <c r="H27" s="24"/>
      <c r="I27" s="24">
        <f t="shared" si="7"/>
        <v>0</v>
      </c>
      <c r="J27" s="162"/>
      <c r="K27" s="142"/>
      <c r="L27" s="142">
        <f>J27*K27</f>
        <v>0</v>
      </c>
      <c r="M27" s="162">
        <v>1</v>
      </c>
      <c r="N27" s="142">
        <v>17.52</v>
      </c>
      <c r="O27" s="142">
        <f t="shared" si="5"/>
        <v>17.52</v>
      </c>
      <c r="P27" s="142">
        <f t="shared" ref="P27:P34" si="8">I27+L27+O27</f>
        <v>17.52</v>
      </c>
    </row>
    <row r="28" spans="1:16" ht="72" customHeight="1">
      <c r="A28" s="167" t="s">
        <v>99</v>
      </c>
      <c r="B28" s="167" t="s">
        <v>100</v>
      </c>
      <c r="C28" s="167" t="s">
        <v>101</v>
      </c>
      <c r="D28" s="167" t="s">
        <v>418</v>
      </c>
      <c r="E28" s="168" t="s">
        <v>524</v>
      </c>
      <c r="F28" s="22" t="s">
        <v>448</v>
      </c>
      <c r="G28" s="163"/>
      <c r="H28" s="24"/>
      <c r="I28" s="24">
        <f t="shared" si="7"/>
        <v>0</v>
      </c>
      <c r="J28" s="162"/>
      <c r="K28" s="142"/>
      <c r="L28" s="142">
        <f>J28*K28</f>
        <v>0</v>
      </c>
      <c r="M28" s="162">
        <v>1</v>
      </c>
      <c r="N28" s="142">
        <v>17.52</v>
      </c>
      <c r="O28" s="142">
        <f t="shared" si="5"/>
        <v>17.52</v>
      </c>
      <c r="P28" s="142">
        <f t="shared" si="8"/>
        <v>17.52</v>
      </c>
    </row>
    <row r="29" spans="1:16" ht="90">
      <c r="A29" s="47" t="s">
        <v>160</v>
      </c>
      <c r="B29" s="55" t="s">
        <v>161</v>
      </c>
      <c r="C29" s="55" t="s">
        <v>166</v>
      </c>
      <c r="D29" s="55" t="s">
        <v>157</v>
      </c>
      <c r="E29" s="169" t="s">
        <v>525</v>
      </c>
      <c r="F29" s="22" t="s">
        <v>448</v>
      </c>
      <c r="G29" s="163"/>
      <c r="H29" s="24"/>
      <c r="I29" s="24">
        <f t="shared" si="7"/>
        <v>0</v>
      </c>
      <c r="J29" s="162"/>
      <c r="K29" s="142"/>
      <c r="L29" s="142">
        <f t="shared" ref="L29:L31" si="9">J29*K29</f>
        <v>0</v>
      </c>
      <c r="M29" s="162">
        <v>1</v>
      </c>
      <c r="N29" s="142">
        <v>17.52</v>
      </c>
      <c r="O29" s="142">
        <f t="shared" si="5"/>
        <v>17.52</v>
      </c>
      <c r="P29" s="142">
        <f t="shared" si="8"/>
        <v>17.52</v>
      </c>
    </row>
    <row r="30" spans="1:16" ht="30">
      <c r="A30" s="10" t="s">
        <v>527</v>
      </c>
      <c r="B30" s="10" t="s">
        <v>529</v>
      </c>
      <c r="C30" s="10" t="s">
        <v>528</v>
      </c>
      <c r="D30" s="5" t="s">
        <v>70</v>
      </c>
      <c r="E30" s="170" t="s">
        <v>526</v>
      </c>
      <c r="F30" s="171" t="s">
        <v>499</v>
      </c>
      <c r="G30" s="171"/>
      <c r="H30" s="24"/>
      <c r="I30" s="24">
        <f t="shared" si="7"/>
        <v>0</v>
      </c>
      <c r="J30" s="141"/>
      <c r="K30" s="138"/>
      <c r="L30" s="142">
        <f t="shared" si="9"/>
        <v>0</v>
      </c>
      <c r="M30" s="141">
        <v>1</v>
      </c>
      <c r="N30" s="138">
        <v>17.52</v>
      </c>
      <c r="O30" s="142">
        <f t="shared" ref="O30:O31" si="10">M30*N30</f>
        <v>17.52</v>
      </c>
      <c r="P30" s="142">
        <f t="shared" si="8"/>
        <v>17.52</v>
      </c>
    </row>
    <row r="31" spans="1:16" ht="114.75" customHeight="1">
      <c r="A31" s="10" t="s">
        <v>532</v>
      </c>
      <c r="B31" s="10" t="s">
        <v>531</v>
      </c>
      <c r="C31" s="10" t="s">
        <v>530</v>
      </c>
      <c r="D31" s="5" t="s">
        <v>70</v>
      </c>
      <c r="E31" s="170" t="s">
        <v>526</v>
      </c>
      <c r="F31" s="171" t="s">
        <v>499</v>
      </c>
      <c r="G31" s="171"/>
      <c r="H31" s="24"/>
      <c r="I31" s="24">
        <f t="shared" si="7"/>
        <v>0</v>
      </c>
      <c r="J31" s="141"/>
      <c r="K31" s="138"/>
      <c r="L31" s="142">
        <f t="shared" si="9"/>
        <v>0</v>
      </c>
      <c r="M31" s="141">
        <v>1</v>
      </c>
      <c r="N31" s="138">
        <v>17.52</v>
      </c>
      <c r="O31" s="142">
        <f t="shared" si="10"/>
        <v>17.52</v>
      </c>
      <c r="P31" s="142">
        <f t="shared" si="8"/>
        <v>17.52</v>
      </c>
    </row>
    <row r="32" spans="1:16" ht="90">
      <c r="A32" s="47" t="s">
        <v>160</v>
      </c>
      <c r="B32" s="55" t="s">
        <v>161</v>
      </c>
      <c r="C32" s="55" t="s">
        <v>166</v>
      </c>
      <c r="D32" s="55" t="s">
        <v>157</v>
      </c>
      <c r="E32" s="172" t="s">
        <v>525</v>
      </c>
      <c r="F32" s="22" t="s">
        <v>448</v>
      </c>
      <c r="G32" s="163"/>
      <c r="H32" s="24"/>
      <c r="I32" s="24">
        <f t="shared" ref="I32:I33" si="11">G32*H32</f>
        <v>0</v>
      </c>
      <c r="J32" s="162"/>
      <c r="K32" s="142"/>
      <c r="L32" s="142">
        <f t="shared" ref="L32:L33" si="12">J32*K32</f>
        <v>0</v>
      </c>
      <c r="M32" s="162">
        <v>1</v>
      </c>
      <c r="N32" s="142">
        <v>17.52</v>
      </c>
      <c r="O32" s="142">
        <f>M32*N32</f>
        <v>17.52</v>
      </c>
      <c r="P32" s="142">
        <f t="shared" si="8"/>
        <v>17.52</v>
      </c>
    </row>
    <row r="33" spans="1:16" ht="105">
      <c r="A33" s="172" t="s">
        <v>99</v>
      </c>
      <c r="B33" s="172" t="s">
        <v>100</v>
      </c>
      <c r="C33" s="172" t="s">
        <v>101</v>
      </c>
      <c r="D33" s="172" t="s">
        <v>418</v>
      </c>
      <c r="E33" s="173" t="s">
        <v>533</v>
      </c>
      <c r="F33" s="22" t="s">
        <v>499</v>
      </c>
      <c r="G33" s="163"/>
      <c r="H33" s="24"/>
      <c r="I33" s="24">
        <f t="shared" si="11"/>
        <v>0</v>
      </c>
      <c r="J33" s="162"/>
      <c r="K33" s="142"/>
      <c r="L33" s="142">
        <f t="shared" si="12"/>
        <v>0</v>
      </c>
      <c r="M33" s="162">
        <v>1</v>
      </c>
      <c r="N33" s="142">
        <v>17.52</v>
      </c>
      <c r="O33" s="142">
        <f>M33*N33</f>
        <v>17.52</v>
      </c>
      <c r="P33" s="142">
        <f t="shared" si="8"/>
        <v>17.52</v>
      </c>
    </row>
    <row r="34" spans="1:16" ht="105">
      <c r="A34" s="174" t="s">
        <v>99</v>
      </c>
      <c r="B34" s="174" t="s">
        <v>100</v>
      </c>
      <c r="C34" s="174" t="s">
        <v>101</v>
      </c>
      <c r="D34" s="174" t="s">
        <v>418</v>
      </c>
      <c r="E34" s="175" t="s">
        <v>538</v>
      </c>
      <c r="F34" s="22" t="s">
        <v>522</v>
      </c>
      <c r="G34" s="163"/>
      <c r="H34" s="24"/>
      <c r="I34" s="24">
        <f t="shared" ref="I34" si="13">G34*H34</f>
        <v>0</v>
      </c>
      <c r="J34" s="162"/>
      <c r="K34" s="142"/>
      <c r="L34" s="142">
        <f t="shared" ref="L34" si="14">J34*K34</f>
        <v>0</v>
      </c>
      <c r="M34" s="162">
        <v>1</v>
      </c>
      <c r="N34" s="142">
        <v>17.52</v>
      </c>
      <c r="O34" s="142">
        <f>M34*N34</f>
        <v>17.52</v>
      </c>
      <c r="P34" s="142">
        <f t="shared" si="8"/>
        <v>17.52</v>
      </c>
    </row>
  </sheetData>
  <mergeCells count="23">
    <mergeCell ref="A1:M1"/>
    <mergeCell ref="N1:O1"/>
    <mergeCell ref="A2:A5"/>
    <mergeCell ref="B2:B5"/>
    <mergeCell ref="C2:C5"/>
    <mergeCell ref="D2:D5"/>
    <mergeCell ref="E2:E5"/>
    <mergeCell ref="F2:I2"/>
    <mergeCell ref="J2:P2"/>
    <mergeCell ref="F3:I3"/>
    <mergeCell ref="F4:F5"/>
    <mergeCell ref="G4:G5"/>
    <mergeCell ref="H4:H5"/>
    <mergeCell ref="I4:I5"/>
    <mergeCell ref="J4:J5"/>
    <mergeCell ref="N4:N5"/>
    <mergeCell ref="O4:O5"/>
    <mergeCell ref="P4:P5"/>
    <mergeCell ref="J3:L3"/>
    <mergeCell ref="M3:O3"/>
    <mergeCell ref="K4:K5"/>
    <mergeCell ref="L4:L5"/>
    <mergeCell ref="M4:M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Janeiro</vt:lpstr>
      <vt:lpstr>Fevereiro</vt:lpstr>
      <vt:lpstr>PLANEJADO Março</vt:lpstr>
      <vt:lpstr>  Março</vt:lpstr>
      <vt:lpstr>Planejado Abril</vt:lpstr>
      <vt:lpstr>Abril</vt:lpstr>
      <vt:lpstr>Maio </vt:lpstr>
      <vt:lpstr> Junho</vt:lpstr>
      <vt:lpstr> Julho</vt:lpstr>
      <vt:lpstr> Agosto</vt:lpstr>
      <vt:lpstr> Setembro</vt:lpstr>
      <vt:lpstr>Outubro </vt:lpstr>
      <vt:lpstr> Novembro</vt:lpstr>
      <vt:lpstr> Dezembro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BRITO MAIA FEITOSA</dc:creator>
  <cp:lastModifiedBy>thania.costa</cp:lastModifiedBy>
  <cp:lastPrinted>2015-11-26T13:58:28Z</cp:lastPrinted>
  <dcterms:created xsi:type="dcterms:W3CDTF">2015-02-11T12:18:57Z</dcterms:created>
  <dcterms:modified xsi:type="dcterms:W3CDTF">2016-11-04T13:50:05Z</dcterms:modified>
</cp:coreProperties>
</file>